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adski muzej Požega\GRADSKA RIZNICA\PRORAČUN GRADSKOG MUZEJA\Plan proračuna\2026\"/>
    </mc:Choice>
  </mc:AlternateContent>
  <xr:revisionPtr revIDLastSave="0" documentId="13_ncr:1_{C70A207B-3416-4228-AA0C-CF8B92EF9145}" xr6:coauthVersionLast="47" xr6:coauthVersionMax="47" xr10:uidLastSave="{00000000-0000-0000-0000-000000000000}"/>
  <bookViews>
    <workbookView xWindow="-120" yWindow="-120" windowWidth="29040" windowHeight="15840" tabRatio="991" activeTab="1" xr2:uid="{00000000-000D-0000-FFFF-FFFF00000000}"/>
  </bookViews>
  <sheets>
    <sheet name="Muzej-Prihodi" sheetId="1" r:id="rId1"/>
    <sheet name="Muzej-Rashod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9" i="2" l="1"/>
  <c r="F248" i="2" s="1"/>
  <c r="F247" i="2" s="1"/>
  <c r="F245" i="2"/>
  <c r="F244" i="2" s="1"/>
  <c r="F242" i="2"/>
  <c r="F241" i="2" s="1"/>
  <c r="F240" i="2" s="1"/>
  <c r="F239" i="2" s="1"/>
  <c r="F238" i="2" s="1"/>
  <c r="F237" i="2" s="1"/>
  <c r="E249" i="2"/>
  <c r="E248" i="2"/>
  <c r="E247" i="2" s="1"/>
  <c r="E245" i="2"/>
  <c r="E244" i="2" s="1"/>
  <c r="E240" i="2" s="1"/>
  <c r="E239" i="2" s="1"/>
  <c r="E238" i="2" s="1"/>
  <c r="E237" i="2" s="1"/>
  <c r="E242" i="2"/>
  <c r="E241" i="2"/>
  <c r="D241" i="2"/>
  <c r="D240" i="2" s="1"/>
  <c r="F202" i="2"/>
  <c r="E202" i="2"/>
  <c r="D202" i="2"/>
  <c r="F209" i="2"/>
  <c r="F208" i="2"/>
  <c r="F207" i="2" s="1"/>
  <c r="F206" i="2" s="1"/>
  <c r="F205" i="2" s="1"/>
  <c r="E209" i="2"/>
  <c r="E208" i="2" s="1"/>
  <c r="E207" i="2" s="1"/>
  <c r="E206" i="2" s="1"/>
  <c r="E205" i="2" s="1"/>
  <c r="F203" i="2"/>
  <c r="F200" i="2"/>
  <c r="F199" i="2" s="1"/>
  <c r="F194" i="2"/>
  <c r="F193" i="2" s="1"/>
  <c r="F192" i="2" s="1"/>
  <c r="F190" i="2"/>
  <c r="F189" i="2"/>
  <c r="F188" i="2"/>
  <c r="E203" i="2"/>
  <c r="E200" i="2"/>
  <c r="E199" i="2" s="1"/>
  <c r="E194" i="2"/>
  <c r="E193" i="2" s="1"/>
  <c r="E192" i="2" s="1"/>
  <c r="E190" i="2"/>
  <c r="E189" i="2" s="1"/>
  <c r="E188" i="2"/>
  <c r="D209" i="2"/>
  <c r="D208" i="2" s="1"/>
  <c r="D207" i="2" s="1"/>
  <c r="D206" i="2" s="1"/>
  <c r="D205" i="2" s="1"/>
  <c r="F143" i="2"/>
  <c r="E143" i="2"/>
  <c r="D143" i="2"/>
  <c r="F68" i="1"/>
  <c r="F67" i="1"/>
  <c r="F64" i="1"/>
  <c r="F63" i="1" s="1"/>
  <c r="E68" i="1"/>
  <c r="E67" i="1" s="1"/>
  <c r="E64" i="1"/>
  <c r="E63" i="1" s="1"/>
  <c r="F75" i="1"/>
  <c r="E75" i="1"/>
  <c r="D75" i="1"/>
  <c r="F58" i="1"/>
  <c r="F56" i="1"/>
  <c r="E58" i="1"/>
  <c r="E56" i="1"/>
  <c r="D68" i="1"/>
  <c r="D67" i="1" s="1"/>
  <c r="D62" i="1" s="1"/>
  <c r="F354" i="2"/>
  <c r="F352" i="2"/>
  <c r="F351" i="2" s="1"/>
  <c r="F350" i="2" s="1"/>
  <c r="F349" i="2" s="1"/>
  <c r="F348" i="2" s="1"/>
  <c r="F347" i="2" s="1"/>
  <c r="E354" i="2"/>
  <c r="E352" i="2"/>
  <c r="D354" i="2"/>
  <c r="D352" i="2"/>
  <c r="D203" i="2"/>
  <c r="D200" i="2"/>
  <c r="D199" i="2" s="1"/>
  <c r="D188" i="2"/>
  <c r="D190" i="2"/>
  <c r="D189" i="2" s="1"/>
  <c r="F151" i="2"/>
  <c r="F150" i="2" s="1"/>
  <c r="F149" i="2" s="1"/>
  <c r="E151" i="2"/>
  <c r="E150" i="2" s="1"/>
  <c r="E149" i="2" s="1"/>
  <c r="D151" i="2"/>
  <c r="D150" i="2" s="1"/>
  <c r="D149" i="2" s="1"/>
  <c r="F114" i="2"/>
  <c r="F113" i="2" s="1"/>
  <c r="E114" i="2"/>
  <c r="E113" i="2" s="1"/>
  <c r="D114" i="2"/>
  <c r="D113" i="2" s="1"/>
  <c r="F111" i="2"/>
  <c r="F110" i="2" s="1"/>
  <c r="E111" i="2"/>
  <c r="E110" i="2" s="1"/>
  <c r="D111" i="2"/>
  <c r="D110" i="2" s="1"/>
  <c r="F72" i="2"/>
  <c r="E72" i="2"/>
  <c r="D72" i="2"/>
  <c r="F49" i="2"/>
  <c r="E49" i="2"/>
  <c r="D49" i="2"/>
  <c r="F38" i="2"/>
  <c r="E38" i="2"/>
  <c r="E37" i="2" s="1"/>
  <c r="D38" i="2"/>
  <c r="D37" i="2" s="1"/>
  <c r="F30" i="2"/>
  <c r="E30" i="2"/>
  <c r="E29" i="2" s="1"/>
  <c r="D30" i="2"/>
  <c r="D29" i="2" s="1"/>
  <c r="F27" i="2"/>
  <c r="E27" i="2"/>
  <c r="E26" i="2" s="1"/>
  <c r="D27" i="2"/>
  <c r="D26" i="2" s="1"/>
  <c r="F340" i="2"/>
  <c r="E340" i="2"/>
  <c r="D340" i="2"/>
  <c r="F337" i="2"/>
  <c r="F336" i="2" s="1"/>
  <c r="E337" i="2"/>
  <c r="E336" i="2" s="1"/>
  <c r="D337" i="2"/>
  <c r="D336" i="2" s="1"/>
  <c r="F325" i="2"/>
  <c r="E325" i="2"/>
  <c r="D325" i="2"/>
  <c r="F322" i="2"/>
  <c r="F321" i="2" s="1"/>
  <c r="E322" i="2"/>
  <c r="E321" i="2" s="1"/>
  <c r="D322" i="2"/>
  <c r="D321" i="2" s="1"/>
  <c r="F296" i="2"/>
  <c r="E296" i="2"/>
  <c r="D296" i="2"/>
  <c r="F391" i="2"/>
  <c r="F389" i="2"/>
  <c r="F387" i="2"/>
  <c r="F385" i="2"/>
  <c r="F378" i="2"/>
  <c r="F377" i="2" s="1"/>
  <c r="F374" i="2"/>
  <c r="F373" i="2" s="1"/>
  <c r="F370" i="2"/>
  <c r="F369" i="2" s="1"/>
  <c r="F362" i="2"/>
  <c r="F361" i="2" s="1"/>
  <c r="F360" i="2" s="1"/>
  <c r="F359" i="2" s="1"/>
  <c r="F358" i="2" s="1"/>
  <c r="F357" i="2" s="1"/>
  <c r="E391" i="2"/>
  <c r="E389" i="2"/>
  <c r="E387" i="2"/>
  <c r="E385" i="2"/>
  <c r="E378" i="2"/>
  <c r="E377" i="2" s="1"/>
  <c r="E374" i="2"/>
  <c r="E373" i="2" s="1"/>
  <c r="E370" i="2"/>
  <c r="E369" i="2" s="1"/>
  <c r="E362" i="2"/>
  <c r="E361" i="2" s="1"/>
  <c r="E360" i="2" s="1"/>
  <c r="E359" i="2" s="1"/>
  <c r="E358" i="2" s="1"/>
  <c r="E357" i="2" s="1"/>
  <c r="D362" i="2"/>
  <c r="D361" i="2" s="1"/>
  <c r="D360" i="2" s="1"/>
  <c r="D359" i="2" s="1"/>
  <c r="D358" i="2" s="1"/>
  <c r="D357" i="2" s="1"/>
  <c r="D391" i="2"/>
  <c r="D389" i="2"/>
  <c r="D387" i="2"/>
  <c r="D385" i="2"/>
  <c r="D249" i="2"/>
  <c r="D248" i="2" s="1"/>
  <c r="D247" i="2" s="1"/>
  <c r="D245" i="2"/>
  <c r="D244" i="2" s="1"/>
  <c r="D242" i="2"/>
  <c r="F235" i="2"/>
  <c r="F234" i="2" s="1"/>
  <c r="F230" i="2"/>
  <c r="F229" i="2" s="1"/>
  <c r="F227" i="2"/>
  <c r="F226" i="2" s="1"/>
  <c r="E235" i="2"/>
  <c r="E234" i="2" s="1"/>
  <c r="E230" i="2"/>
  <c r="E229" i="2" s="1"/>
  <c r="E227" i="2"/>
  <c r="E226" i="2" s="1"/>
  <c r="D235" i="2"/>
  <c r="D234" i="2" s="1"/>
  <c r="D230" i="2"/>
  <c r="D229" i="2" s="1"/>
  <c r="D227" i="2"/>
  <c r="D226" i="2" s="1"/>
  <c r="F302" i="2"/>
  <c r="E302" i="2"/>
  <c r="D302" i="2"/>
  <c r="F219" i="2"/>
  <c r="F218" i="2" s="1"/>
  <c r="E219" i="2"/>
  <c r="E218" i="2" s="1"/>
  <c r="D219" i="2"/>
  <c r="D218" i="2" s="1"/>
  <c r="F183" i="2"/>
  <c r="F182" i="2" s="1"/>
  <c r="F181" i="2" s="1"/>
  <c r="F180" i="2" s="1"/>
  <c r="F179" i="2" s="1"/>
  <c r="E183" i="2"/>
  <c r="E182" i="2" s="1"/>
  <c r="E181" i="2" s="1"/>
  <c r="E180" i="2" s="1"/>
  <c r="E179" i="2" s="1"/>
  <c r="D183" i="2"/>
  <c r="D182" i="2" s="1"/>
  <c r="D181" i="2" s="1"/>
  <c r="D180" i="2" s="1"/>
  <c r="D179" i="2" s="1"/>
  <c r="F174" i="2"/>
  <c r="E174" i="2"/>
  <c r="D174" i="2"/>
  <c r="F81" i="2"/>
  <c r="E81" i="2"/>
  <c r="D81" i="2"/>
  <c r="D78" i="1"/>
  <c r="D58" i="1"/>
  <c r="D56" i="1"/>
  <c r="D64" i="1"/>
  <c r="D63" i="1" s="1"/>
  <c r="D49" i="1"/>
  <c r="D48" i="1" s="1"/>
  <c r="D47" i="1" s="1"/>
  <c r="D46" i="1" s="1"/>
  <c r="D45" i="1" s="1"/>
  <c r="D43" i="1"/>
  <c r="D42" i="1" s="1"/>
  <c r="D41" i="1" s="1"/>
  <c r="D40" i="1" s="1"/>
  <c r="D39" i="1" s="1"/>
  <c r="D36" i="1"/>
  <c r="D35" i="1" s="1"/>
  <c r="D34" i="1" s="1"/>
  <c r="D33" i="1" s="1"/>
  <c r="D32" i="1" s="1"/>
  <c r="D30" i="1"/>
  <c r="D29" i="1" s="1"/>
  <c r="D28" i="1" s="1"/>
  <c r="D26" i="1"/>
  <c r="D24" i="1"/>
  <c r="D17" i="1"/>
  <c r="D15" i="1"/>
  <c r="E78" i="1"/>
  <c r="E49" i="1"/>
  <c r="E48" i="1" s="1"/>
  <c r="E47" i="1" s="1"/>
  <c r="E46" i="1" s="1"/>
  <c r="E45" i="1" s="1"/>
  <c r="E43" i="1"/>
  <c r="E42" i="1" s="1"/>
  <c r="E41" i="1" s="1"/>
  <c r="E40" i="1" s="1"/>
  <c r="E39" i="1" s="1"/>
  <c r="E36" i="1"/>
  <c r="E35" i="1" s="1"/>
  <c r="E34" i="1" s="1"/>
  <c r="E33" i="1" s="1"/>
  <c r="E32" i="1" s="1"/>
  <c r="E30" i="1"/>
  <c r="E29" i="1" s="1"/>
  <c r="E28" i="1" s="1"/>
  <c r="E26" i="1"/>
  <c r="E24" i="1"/>
  <c r="E17" i="1"/>
  <c r="E15" i="1"/>
  <c r="E343" i="2"/>
  <c r="E330" i="2"/>
  <c r="E329" i="2" s="1"/>
  <c r="E327" i="2"/>
  <c r="E315" i="2"/>
  <c r="E314" i="2" s="1"/>
  <c r="E311" i="2"/>
  <c r="E310" i="2" s="1"/>
  <c r="E306" i="2"/>
  <c r="E304" i="2"/>
  <c r="E299" i="2"/>
  <c r="E288" i="2"/>
  <c r="E286" i="2"/>
  <c r="E279" i="2"/>
  <c r="E277" i="2"/>
  <c r="E269" i="2"/>
  <c r="E267" i="2"/>
  <c r="E260" i="2"/>
  <c r="E258" i="2"/>
  <c r="E216" i="2"/>
  <c r="E215" i="2" s="1"/>
  <c r="E177" i="2"/>
  <c r="E176" i="2" s="1"/>
  <c r="E170" i="2"/>
  <c r="E167" i="2"/>
  <c r="E164" i="2"/>
  <c r="E157" i="2"/>
  <c r="E156" i="2" s="1"/>
  <c r="E155" i="2" s="1"/>
  <c r="E154" i="2" s="1"/>
  <c r="E153" i="2" s="1"/>
  <c r="E146" i="2"/>
  <c r="E145" i="2" s="1"/>
  <c r="E140" i="2"/>
  <c r="E137" i="2"/>
  <c r="E134" i="2"/>
  <c r="E131" i="2"/>
  <c r="E128" i="2"/>
  <c r="E124" i="2"/>
  <c r="E123" i="2" s="1"/>
  <c r="E121" i="2"/>
  <c r="E120" i="2" s="1"/>
  <c r="E106" i="2"/>
  <c r="E104" i="2"/>
  <c r="E102" i="2"/>
  <c r="E99" i="2"/>
  <c r="E96" i="2"/>
  <c r="E94" i="2"/>
  <c r="E92" i="2"/>
  <c r="E90" i="2"/>
  <c r="E85" i="2"/>
  <c r="E79" i="2"/>
  <c r="E76" i="2"/>
  <c r="E69" i="2"/>
  <c r="E66" i="2"/>
  <c r="E62" i="2"/>
  <c r="E57" i="2"/>
  <c r="E54" i="2"/>
  <c r="E51" i="2"/>
  <c r="E42" i="2"/>
  <c r="D378" i="2"/>
  <c r="D377" i="2" s="1"/>
  <c r="D374" i="2"/>
  <c r="D373" i="2" s="1"/>
  <c r="D370" i="2"/>
  <c r="D369" i="2" s="1"/>
  <c r="D343" i="2"/>
  <c r="D330" i="2"/>
  <c r="D329" i="2" s="1"/>
  <c r="D327" i="2"/>
  <c r="D315" i="2"/>
  <c r="D314" i="2" s="1"/>
  <c r="D311" i="2"/>
  <c r="D310" i="2" s="1"/>
  <c r="D306" i="2"/>
  <c r="D304" i="2"/>
  <c r="D299" i="2"/>
  <c r="D288" i="2"/>
  <c r="D286" i="2"/>
  <c r="D279" i="2"/>
  <c r="D277" i="2"/>
  <c r="D269" i="2"/>
  <c r="D267" i="2"/>
  <c r="D260" i="2"/>
  <c r="D258" i="2"/>
  <c r="D216" i="2"/>
  <c r="D215" i="2" s="1"/>
  <c r="D194" i="2"/>
  <c r="D193" i="2" s="1"/>
  <c r="D177" i="2"/>
  <c r="D176" i="2" s="1"/>
  <c r="D170" i="2"/>
  <c r="D167" i="2"/>
  <c r="D164" i="2"/>
  <c r="D157" i="2"/>
  <c r="D156" i="2" s="1"/>
  <c r="D155" i="2" s="1"/>
  <c r="D154" i="2" s="1"/>
  <c r="D153" i="2" s="1"/>
  <c r="D146" i="2"/>
  <c r="D145" i="2" s="1"/>
  <c r="D140" i="2"/>
  <c r="D137" i="2"/>
  <c r="D134" i="2"/>
  <c r="D131" i="2"/>
  <c r="D128" i="2"/>
  <c r="D124" i="2"/>
  <c r="D123" i="2" s="1"/>
  <c r="D121" i="2"/>
  <c r="D120" i="2" s="1"/>
  <c r="D106" i="2"/>
  <c r="D104" i="2"/>
  <c r="D102" i="2"/>
  <c r="D99" i="2"/>
  <c r="D96" i="2"/>
  <c r="D94" i="2"/>
  <c r="D92" i="2"/>
  <c r="D90" i="2"/>
  <c r="D85" i="2"/>
  <c r="D79" i="2"/>
  <c r="D76" i="2"/>
  <c r="D69" i="2"/>
  <c r="D66" i="2"/>
  <c r="D62" i="2"/>
  <c r="D57" i="2"/>
  <c r="D54" i="2"/>
  <c r="D51" i="2"/>
  <c r="D42" i="2"/>
  <c r="F187" i="2" l="1"/>
  <c r="E187" i="2"/>
  <c r="D139" i="2"/>
  <c r="F198" i="2"/>
  <c r="F197" i="2" s="1"/>
  <c r="E198" i="2"/>
  <c r="E197" i="2" s="1"/>
  <c r="E139" i="2"/>
  <c r="E351" i="2"/>
  <c r="E350" i="2" s="1"/>
  <c r="E349" i="2" s="1"/>
  <c r="E348" i="2" s="1"/>
  <c r="E347" i="2" s="1"/>
  <c r="E148" i="2"/>
  <c r="D351" i="2"/>
  <c r="D350" i="2" s="1"/>
  <c r="D349" i="2" s="1"/>
  <c r="D348" i="2" s="1"/>
  <c r="D347" i="2" s="1"/>
  <c r="F62" i="1"/>
  <c r="F61" i="1" s="1"/>
  <c r="F60" i="1" s="1"/>
  <c r="E62" i="1"/>
  <c r="E61" i="1" s="1"/>
  <c r="E60" i="1" s="1"/>
  <c r="E55" i="1"/>
  <c r="E54" i="1" s="1"/>
  <c r="E53" i="1" s="1"/>
  <c r="E52" i="1" s="1"/>
  <c r="F55" i="1"/>
  <c r="F54" i="1" s="1"/>
  <c r="F53" i="1" s="1"/>
  <c r="F52" i="1" s="1"/>
  <c r="D14" i="1"/>
  <c r="D198" i="2"/>
  <c r="D197" i="2" s="1"/>
  <c r="D109" i="2"/>
  <c r="D108" i="2" s="1"/>
  <c r="F148" i="2"/>
  <c r="D148" i="2"/>
  <c r="E109" i="2"/>
  <c r="E108" i="2" s="1"/>
  <c r="F109" i="2"/>
  <c r="F108" i="2" s="1"/>
  <c r="D324" i="2"/>
  <c r="D320" i="2" s="1"/>
  <c r="D319" i="2" s="1"/>
  <c r="D318" i="2" s="1"/>
  <c r="D317" i="2" s="1"/>
  <c r="E324" i="2"/>
  <c r="E320" i="2" s="1"/>
  <c r="E319" i="2" s="1"/>
  <c r="E318" i="2" s="1"/>
  <c r="E317" i="2" s="1"/>
  <c r="E384" i="2"/>
  <c r="E383" i="2" s="1"/>
  <c r="E382" i="2" s="1"/>
  <c r="E381" i="2" s="1"/>
  <c r="E380" i="2" s="1"/>
  <c r="E368" i="2"/>
  <c r="E367" i="2" s="1"/>
  <c r="E366" i="2" s="1"/>
  <c r="E365" i="2" s="1"/>
  <c r="F384" i="2"/>
  <c r="F383" i="2" s="1"/>
  <c r="F382" i="2" s="1"/>
  <c r="F381" i="2" s="1"/>
  <c r="F380" i="2" s="1"/>
  <c r="F368" i="2"/>
  <c r="F367" i="2" s="1"/>
  <c r="F366" i="2" s="1"/>
  <c r="F365" i="2" s="1"/>
  <c r="D384" i="2"/>
  <c r="F225" i="2"/>
  <c r="E225" i="2"/>
  <c r="D239" i="2"/>
  <c r="D238" i="2" s="1"/>
  <c r="D225" i="2"/>
  <c r="D74" i="1"/>
  <c r="D73" i="1" s="1"/>
  <c r="D72" i="1" s="1"/>
  <c r="D71" i="1" s="1"/>
  <c r="D70" i="1" s="1"/>
  <c r="D61" i="1" s="1"/>
  <c r="D60" i="1" s="1"/>
  <c r="D55" i="1"/>
  <c r="D54" i="1" s="1"/>
  <c r="E23" i="1"/>
  <c r="E22" i="1" s="1"/>
  <c r="E21" i="1" s="1"/>
  <c r="E20" i="1" s="1"/>
  <c r="E19" i="1" s="1"/>
  <c r="D23" i="1"/>
  <c r="D22" i="1" s="1"/>
  <c r="D21" i="1" s="1"/>
  <c r="D20" i="1" s="1"/>
  <c r="D19" i="1" s="1"/>
  <c r="E14" i="1"/>
  <c r="E11" i="1" s="1"/>
  <c r="D11" i="1"/>
  <c r="D13" i="1"/>
  <c r="D12" i="1" s="1"/>
  <c r="E339" i="2"/>
  <c r="E335" i="2" s="1"/>
  <c r="D339" i="2"/>
  <c r="D335" i="2" s="1"/>
  <c r="D301" i="2"/>
  <c r="E301" i="2"/>
  <c r="E276" i="2"/>
  <c r="E275" i="2" s="1"/>
  <c r="E274" i="2" s="1"/>
  <c r="E273" i="2" s="1"/>
  <c r="E272" i="2" s="1"/>
  <c r="D266" i="2"/>
  <c r="D265" i="2" s="1"/>
  <c r="D264" i="2" s="1"/>
  <c r="D263" i="2" s="1"/>
  <c r="D262" i="2" s="1"/>
  <c r="E163" i="2"/>
  <c r="D163" i="2"/>
  <c r="D169" i="2"/>
  <c r="E257" i="2"/>
  <c r="E256" i="2" s="1"/>
  <c r="E255" i="2" s="1"/>
  <c r="E254" i="2" s="1"/>
  <c r="E253" i="2" s="1"/>
  <c r="D285" i="2"/>
  <c r="D284" i="2" s="1"/>
  <c r="D283" i="2" s="1"/>
  <c r="D282" i="2" s="1"/>
  <c r="D281" i="2" s="1"/>
  <c r="E169" i="2"/>
  <c r="E266" i="2"/>
  <c r="E265" i="2" s="1"/>
  <c r="E264" i="2" s="1"/>
  <c r="E263" i="2" s="1"/>
  <c r="E262" i="2" s="1"/>
  <c r="D295" i="2"/>
  <c r="D257" i="2"/>
  <c r="D256" i="2" s="1"/>
  <c r="D255" i="2" s="1"/>
  <c r="D254" i="2" s="1"/>
  <c r="D253" i="2" s="1"/>
  <c r="D276" i="2"/>
  <c r="D275" i="2" s="1"/>
  <c r="D274" i="2" s="1"/>
  <c r="D273" i="2" s="1"/>
  <c r="D272" i="2" s="1"/>
  <c r="E285" i="2"/>
  <c r="E284" i="2" s="1"/>
  <c r="E283" i="2" s="1"/>
  <c r="E282" i="2" s="1"/>
  <c r="E281" i="2" s="1"/>
  <c r="E98" i="2"/>
  <c r="D192" i="2"/>
  <c r="D187" i="2" s="1"/>
  <c r="D368" i="2"/>
  <c r="D367" i="2" s="1"/>
  <c r="D366" i="2" s="1"/>
  <c r="D365" i="2" s="1"/>
  <c r="E127" i="2"/>
  <c r="E119" i="2"/>
  <c r="D127" i="2"/>
  <c r="D126" i="2" s="1"/>
  <c r="D56" i="2"/>
  <c r="D98" i="2"/>
  <c r="D119" i="2"/>
  <c r="E295" i="2"/>
  <c r="E71" i="2"/>
  <c r="D71" i="2"/>
  <c r="E56" i="2"/>
  <c r="E41" i="2"/>
  <c r="D41" i="2"/>
  <c r="E74" i="1"/>
  <c r="E73" i="1" s="1"/>
  <c r="E72" i="1" s="1"/>
  <c r="E71" i="1" s="1"/>
  <c r="E70" i="1" s="1"/>
  <c r="E38" i="1"/>
  <c r="D38" i="1"/>
  <c r="E25" i="2"/>
  <c r="D25" i="2"/>
  <c r="E126" i="2" l="1"/>
  <c r="E186" i="2"/>
  <c r="E185" i="2" s="1"/>
  <c r="F186" i="2"/>
  <c r="F185" i="2" s="1"/>
  <c r="F51" i="1"/>
  <c r="E51" i="1"/>
  <c r="D53" i="1"/>
  <c r="D52" i="1" s="1"/>
  <c r="D51" i="1" s="1"/>
  <c r="D186" i="2"/>
  <c r="D185" i="2" s="1"/>
  <c r="E224" i="2"/>
  <c r="E223" i="2" s="1"/>
  <c r="E222" i="2" s="1"/>
  <c r="F224" i="2"/>
  <c r="F223" i="2" s="1"/>
  <c r="F222" i="2" s="1"/>
  <c r="D224" i="2"/>
  <c r="D223" i="2" s="1"/>
  <c r="E356" i="2"/>
  <c r="F356" i="2"/>
  <c r="D383" i="2"/>
  <c r="D382" i="2" s="1"/>
  <c r="D381" i="2" s="1"/>
  <c r="D380" i="2" s="1"/>
  <c r="D356" i="2" s="1"/>
  <c r="E13" i="1"/>
  <c r="E12" i="1" s="1"/>
  <c r="D10" i="1"/>
  <c r="E294" i="2"/>
  <c r="E293" i="2" s="1"/>
  <c r="E292" i="2" s="1"/>
  <c r="E291" i="2" s="1"/>
  <c r="E334" i="2"/>
  <c r="D294" i="2"/>
  <c r="D293" i="2" s="1"/>
  <c r="D292" i="2" s="1"/>
  <c r="D162" i="2"/>
  <c r="D161" i="2" s="1"/>
  <c r="D160" i="2" s="1"/>
  <c r="D159" i="2" s="1"/>
  <c r="D14" i="2" s="1"/>
  <c r="E162" i="2"/>
  <c r="E161" i="2" s="1"/>
  <c r="E160" i="2" s="1"/>
  <c r="E159" i="2" s="1"/>
  <c r="E14" i="2" s="1"/>
  <c r="E214" i="2"/>
  <c r="E213" i="2" s="1"/>
  <c r="E212" i="2" s="1"/>
  <c r="E211" i="2" s="1"/>
  <c r="D214" i="2"/>
  <c r="D213" i="2" s="1"/>
  <c r="D212" i="2" s="1"/>
  <c r="D211" i="2" s="1"/>
  <c r="E252" i="2"/>
  <c r="E271" i="2"/>
  <c r="D271" i="2"/>
  <c r="D252" i="2"/>
  <c r="D334" i="2"/>
  <c r="D118" i="2"/>
  <c r="E118" i="2"/>
  <c r="D40" i="2"/>
  <c r="E40" i="2"/>
  <c r="E16" i="2" l="1"/>
  <c r="D16" i="2"/>
  <c r="D9" i="1"/>
  <c r="D8" i="1" s="1"/>
  <c r="E117" i="2"/>
  <c r="E116" i="2" s="1"/>
  <c r="E13" i="2" s="1"/>
  <c r="D117" i="2"/>
  <c r="D116" i="2" s="1"/>
  <c r="D13" i="2" s="1"/>
  <c r="E10" i="1"/>
  <c r="E9" i="1" s="1"/>
  <c r="E8" i="1" s="1"/>
  <c r="D333" i="2"/>
  <c r="D332" i="2" s="1"/>
  <c r="E333" i="2"/>
  <c r="E332" i="2" s="1"/>
  <c r="D291" i="2"/>
  <c r="D24" i="2"/>
  <c r="D23" i="2" s="1"/>
  <c r="D22" i="2" s="1"/>
  <c r="E24" i="2"/>
  <c r="E23" i="2" s="1"/>
  <c r="E22" i="2" s="1"/>
  <c r="E21" i="2" l="1"/>
  <c r="E12" i="2"/>
  <c r="D21" i="2"/>
  <c r="E290" i="2"/>
  <c r="E251" i="2" s="1"/>
  <c r="D290" i="2"/>
  <c r="D251" i="2" s="1"/>
  <c r="E15" i="2" l="1"/>
  <c r="E17" i="2" l="1"/>
  <c r="E221" i="2"/>
  <c r="F78" i="1"/>
  <c r="E20" i="2" l="1"/>
  <c r="E19" i="2" s="1"/>
  <c r="E18" i="2" s="1"/>
  <c r="E11" i="2" s="1"/>
  <c r="E10" i="2" s="1"/>
  <c r="E9" i="2" s="1"/>
  <c r="E8" i="2" s="1"/>
  <c r="F74" i="1"/>
  <c r="F42" i="2"/>
  <c r="F330" i="2"/>
  <c r="F329" i="2" s="1"/>
  <c r="F327" i="2"/>
  <c r="F128" i="2"/>
  <c r="F15" i="1"/>
  <c r="F343" i="2"/>
  <c r="F324" i="2" l="1"/>
  <c r="F320" i="2" s="1"/>
  <c r="F319" i="2" s="1"/>
  <c r="F318" i="2" s="1"/>
  <c r="F317" i="2" s="1"/>
  <c r="F339" i="2"/>
  <c r="F335" i="2" s="1"/>
  <c r="F124" i="2"/>
  <c r="F123" i="2" s="1"/>
  <c r="F121" i="2"/>
  <c r="F120" i="2" s="1"/>
  <c r="F334" i="2" l="1"/>
  <c r="F333" i="2" s="1"/>
  <c r="F119" i="2"/>
  <c r="F102" i="2"/>
  <c r="F96" i="2"/>
  <c r="F92" i="2"/>
  <c r="F79" i="2"/>
  <c r="F90" i="2"/>
  <c r="F164" i="2"/>
  <c r="F57" i="2"/>
  <c r="F332" i="2" l="1"/>
  <c r="F26" i="1"/>
  <c r="F304" i="2"/>
  <c r="F94" i="2" l="1"/>
  <c r="F299" i="2" l="1"/>
  <c r="F315" i="2"/>
  <c r="F314" i="2" s="1"/>
  <c r="F295" i="2" l="1"/>
  <c r="F85" i="2" l="1"/>
  <c r="F30" i="1" l="1"/>
  <c r="F29" i="1" s="1"/>
  <c r="F28" i="1" s="1"/>
  <c r="F311" i="2"/>
  <c r="F310" i="2" s="1"/>
  <c r="F306" i="2"/>
  <c r="F301" i="2" s="1"/>
  <c r="F49" i="1"/>
  <c r="F48" i="1" s="1"/>
  <c r="F47" i="1" s="1"/>
  <c r="F46" i="1" s="1"/>
  <c r="F45" i="1" s="1"/>
  <c r="F177" i="2"/>
  <c r="F176" i="2" s="1"/>
  <c r="F170" i="2"/>
  <c r="F169" i="2" s="1"/>
  <c r="F167" i="2"/>
  <c r="F140" i="2"/>
  <c r="F139" i="2" s="1"/>
  <c r="F163" i="2" l="1"/>
  <c r="F157" i="2"/>
  <c r="F156" i="2" s="1"/>
  <c r="F155" i="2" s="1"/>
  <c r="F154" i="2" s="1"/>
  <c r="F153" i="2" s="1"/>
  <c r="F216" i="2"/>
  <c r="F215" i="2" s="1"/>
  <c r="F134" i="2"/>
  <c r="F131" i="2"/>
  <c r="F146" i="2"/>
  <c r="F145" i="2" s="1"/>
  <c r="F104" i="2"/>
  <c r="F54" i="2"/>
  <c r="F36" i="1"/>
  <c r="F35" i="1" s="1"/>
  <c r="F34" i="1" s="1"/>
  <c r="F33" i="1" s="1"/>
  <c r="F32" i="1" s="1"/>
  <c r="F43" i="1"/>
  <c r="F294" i="2" l="1"/>
  <c r="F293" i="2" s="1"/>
  <c r="F292" i="2" s="1"/>
  <c r="F162" i="2"/>
  <c r="F161" i="2" l="1"/>
  <c r="F160" i="2" s="1"/>
  <c r="F159" i="2" s="1"/>
  <c r="F14" i="2" s="1"/>
  <c r="F291" i="2"/>
  <c r="F290" i="2" s="1"/>
  <c r="F214" i="2" l="1"/>
  <c r="F213" i="2" s="1"/>
  <c r="F212" i="2" s="1"/>
  <c r="F211" i="2" s="1"/>
  <c r="F288" i="2" l="1"/>
  <c r="F286" i="2"/>
  <c r="F279" i="2"/>
  <c r="F277" i="2"/>
  <c r="F269" i="2"/>
  <c r="F267" i="2"/>
  <c r="F260" i="2"/>
  <c r="F258" i="2"/>
  <c r="F137" i="2"/>
  <c r="F106" i="2"/>
  <c r="F99" i="2"/>
  <c r="F76" i="2"/>
  <c r="F69" i="2"/>
  <c r="F66" i="2"/>
  <c r="F62" i="2"/>
  <c r="F51" i="2"/>
  <c r="F37" i="2"/>
  <c r="F29" i="2"/>
  <c r="F26" i="2"/>
  <c r="F17" i="1"/>
  <c r="F42" i="1"/>
  <c r="F41" i="1" s="1"/>
  <c r="F40" i="1" s="1"/>
  <c r="F39" i="1" s="1"/>
  <c r="F38" i="1" s="1"/>
  <c r="F73" i="1"/>
  <c r="F72" i="1" s="1"/>
  <c r="F71" i="1" s="1"/>
  <c r="F70" i="1" s="1"/>
  <c r="F24" i="1"/>
  <c r="F98" i="2" l="1"/>
  <c r="F71" i="2"/>
  <c r="F56" i="2"/>
  <c r="F127" i="2"/>
  <c r="F126" i="2" s="1"/>
  <c r="F118" i="2" s="1"/>
  <c r="F117" i="2" s="1"/>
  <c r="F266" i="2"/>
  <c r="F265" i="2" s="1"/>
  <c r="F264" i="2" s="1"/>
  <c r="F263" i="2" s="1"/>
  <c r="F262" i="2" s="1"/>
  <c r="F16" i="2" s="1"/>
  <c r="F257" i="2"/>
  <c r="F256" i="2" s="1"/>
  <c r="F255" i="2" s="1"/>
  <c r="F254" i="2" s="1"/>
  <c r="F253" i="2" s="1"/>
  <c r="F25" i="2"/>
  <c r="F276" i="2"/>
  <c r="F275" i="2" s="1"/>
  <c r="F274" i="2" s="1"/>
  <c r="F273" i="2" s="1"/>
  <c r="F272" i="2" s="1"/>
  <c r="F23" i="1"/>
  <c r="F41" i="2"/>
  <c r="F14" i="1"/>
  <c r="F11" i="1" s="1"/>
  <c r="F285" i="2"/>
  <c r="F284" i="2" s="1"/>
  <c r="F283" i="2" s="1"/>
  <c r="F282" i="2" s="1"/>
  <c r="F281" i="2" s="1"/>
  <c r="F22" i="1" l="1"/>
  <c r="F21" i="1" s="1"/>
  <c r="F20" i="1" s="1"/>
  <c r="F19" i="1" s="1"/>
  <c r="F271" i="2"/>
  <c r="F40" i="2"/>
  <c r="F252" i="2"/>
  <c r="F13" i="1"/>
  <c r="F251" i="2" l="1"/>
  <c r="F15" i="2"/>
  <c r="F116" i="2"/>
  <c r="F13" i="2" s="1"/>
  <c r="F12" i="1"/>
  <c r="F10" i="1"/>
  <c r="F9" i="1" s="1"/>
  <c r="F8" i="1" s="1"/>
  <c r="F24" i="2"/>
  <c r="F23" i="2" s="1"/>
  <c r="F22" i="2" s="1"/>
  <c r="F12" i="2" s="1"/>
  <c r="F21" i="2" l="1"/>
  <c r="F221" i="2"/>
  <c r="F20" i="2" l="1"/>
  <c r="F19" i="2" s="1"/>
  <c r="F17" i="2"/>
  <c r="F18" i="2" l="1"/>
  <c r="F11" i="2" s="1"/>
  <c r="F10" i="2" s="1"/>
  <c r="F9" i="2" s="1"/>
  <c r="F8" i="2" s="1"/>
  <c r="D237" i="2" l="1"/>
  <c r="D15" i="2" s="1"/>
  <c r="D222" i="2" l="1"/>
  <c r="D12" i="2" s="1"/>
  <c r="D17" i="2" l="1"/>
  <c r="D221" i="2"/>
  <c r="D20" i="2" l="1"/>
  <c r="D19" i="2" s="1"/>
  <c r="D18" i="2" s="1"/>
  <c r="D11" i="2" s="1"/>
  <c r="D10" i="2" s="1"/>
  <c r="D9" i="2" s="1"/>
  <c r="D8" i="2" s="1"/>
</calcChain>
</file>

<file path=xl/sharedStrings.xml><?xml version="1.0" encoding="utf-8"?>
<sst xmlns="http://schemas.openxmlformats.org/spreadsheetml/2006/main" count="727" uniqueCount="384">
  <si>
    <t>3</t>
  </si>
  <si>
    <t>POZICIJA</t>
  </si>
  <si>
    <t>Prihodi poslovanja</t>
  </si>
  <si>
    <t>Prihodi od prodaje proiz. robe te pruž. usluga i prihodi od donacija</t>
  </si>
  <si>
    <t>Prihodi od prodaje proizvoda i robe te pruženih usluga</t>
  </si>
  <si>
    <t>Prihodi od prodaje proizvoda i robe</t>
  </si>
  <si>
    <t>P0064</t>
  </si>
  <si>
    <t>Prihodi od prodaje robe</t>
  </si>
  <si>
    <t>Prihodi od pruženih usluga</t>
  </si>
  <si>
    <t>Prihodi od prodaje proizvoda i robe te pruženih usluga i prihodi od donacija</t>
  </si>
  <si>
    <t>Donacije od pravnih i fizičkih osoba izvan opće države</t>
  </si>
  <si>
    <t>Kapitalne donacije</t>
  </si>
  <si>
    <t>Kapitalne donacije od fizičkih osoba</t>
  </si>
  <si>
    <t>Pomoći iz inozemstva i od subjek. unutar općeg proračuna</t>
  </si>
  <si>
    <t>Pomoći  proračunskim korisnicima iz proračuna</t>
  </si>
  <si>
    <t>Tekuće pomoći iz državnog proračuna</t>
  </si>
  <si>
    <t>Tekuće pomoći iz državnog proračuna prorač.korisnicima</t>
  </si>
  <si>
    <t>Kapitalne pomoći iz državnog proračuna</t>
  </si>
  <si>
    <t>Kapitalne pomoći iz državnog proračuna prorač.korisnicima</t>
  </si>
  <si>
    <t>Prihodi od upravnih i administrativnih pristojbi</t>
  </si>
  <si>
    <t>Prihodi po posebnim propisima</t>
  </si>
  <si>
    <t>Ostali nespomenuti prihodi</t>
  </si>
  <si>
    <t>Sufinanciranje cijene usluge, participacije i sl.</t>
  </si>
  <si>
    <t>Prihodi iz proračuna</t>
  </si>
  <si>
    <t>Prihodi iz proračuna za financiranje redovne djelatnosti</t>
  </si>
  <si>
    <t>Prihodi za financiranje rashoda poslovanja</t>
  </si>
  <si>
    <t>Prihodi za financiranje rashoda za nabavu nefinanc.imovine</t>
  </si>
  <si>
    <t>Rezultat poslovanja</t>
  </si>
  <si>
    <t>Višak/manjak prihoda</t>
  </si>
  <si>
    <t>Višak prihoda</t>
  </si>
  <si>
    <t>Višak prihoda poslovanja</t>
  </si>
  <si>
    <t>VRSTA RASHODA / IZDATAKA</t>
  </si>
  <si>
    <t>PROGRAM 2000 REDOVNA DJELATNOST USTANOVA U KULTURI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</si>
  <si>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</si>
  <si>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</si>
  <si>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</si>
  <si>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</si>
  <si>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</si>
  <si>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</si>
  <si>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</si>
  <si>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</si>
  <si>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 i smrtni slučaj</t>
  </si>
  <si>
    <t>Regres za godišnji odmor</t>
  </si>
  <si>
    <t>Ostali nenavedeni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</si>
  <si>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</si>
  <si>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</si>
  <si>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</si>
  <si>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</si>
  <si>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</si>
  <si>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Dnevnice za službeni put u zemlji</t>
  </si>
  <si>
    <t>Naknade za prijevoz na služb. putu u zemlji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</si>
  <si>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</si>
  <si>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</si>
  <si>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</si>
  <si>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</si>
  <si>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Tečajevi i stručni ispiti</t>
  </si>
  <si>
    <t>Ostale naknade troškova zaposlenima</t>
  </si>
  <si>
    <t>Naknade za korišt. privatnog autom. u službene svrhe</t>
  </si>
  <si>
    <t>Rashodi za materijal i energiju</t>
  </si>
  <si>
    <t>Uredski materijal i ostali materijalni rashodi</t>
  </si>
  <si>
    <t>Uredski materijal</t>
  </si>
  <si>
    <t>Literatura (publikacije, časopisi, glasila, knjige i ostalo)</t>
  </si>
  <si>
    <t>Arhivski materijal</t>
  </si>
  <si>
    <t>Materijal i sredstva za čišćenje i održavanje</t>
  </si>
  <si>
    <t>Ostali materijal za potrebe redovnog poslovanja</t>
  </si>
  <si>
    <t>Materijal i sirovine</t>
  </si>
  <si>
    <t>Osnovni materijal i sirovine</t>
  </si>
  <si>
    <t>Roba</t>
  </si>
  <si>
    <t>Energija</t>
  </si>
  <si>
    <t>Električna energija</t>
  </si>
  <si>
    <t>Plin</t>
  </si>
  <si>
    <t>Motorni benzin i dizel gorivo</t>
  </si>
  <si>
    <t>Materijal i dijelovi za tekuće i investicijsko održavanje</t>
  </si>
  <si>
    <t>Materijal i dijelovi za tekuće i invest.održ.građev.objekata</t>
  </si>
  <si>
    <t>Materijal i dijelovi za tekuće i invest.održ.postrojenja i opreme</t>
  </si>
  <si>
    <t>Sitni inventar i auto gume</t>
  </si>
  <si>
    <t>Sitni inventar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</si>
  <si>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</si>
  <si>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</si>
  <si>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</si>
  <si>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</si>
  <si>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</si>
  <si>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Usluge tekućeg i investicijskog održavanja</t>
  </si>
  <si>
    <t>Usluge tekućeg i invest.održavanja građev.objekata</t>
  </si>
  <si>
    <t>Usluge tekućeg i invest. održavanja postrojenja i opreme</t>
  </si>
  <si>
    <t>Usluge promidžbe i informiranja</t>
  </si>
  <si>
    <t>Elektronski mediji</t>
  </si>
  <si>
    <t>Komunalne usluge</t>
  </si>
  <si>
    <t>Opskrba vodom</t>
  </si>
  <si>
    <t>Iznošenje i odvoz smeća</t>
  </si>
  <si>
    <t>Zakupnine i najamnine</t>
  </si>
  <si>
    <t>Zakupnine i najamnine za prijevozna sredstva</t>
  </si>
  <si>
    <t>Intelektualne i osobne usluge</t>
  </si>
  <si>
    <t>Ugovori o djelu</t>
  </si>
  <si>
    <t>Računalne usluge</t>
  </si>
  <si>
    <t>Ostale računalne usluge</t>
  </si>
  <si>
    <t>Ostale usluge</t>
  </si>
  <si>
    <t>Grafičke i tiskar.usluge, usluge kopiranja, uvezivanja i sl.</t>
  </si>
  <si>
    <t>Usluge čuvanja imovine i osoba</t>
  </si>
  <si>
    <t>Naknade troškova službenog puta</t>
  </si>
  <si>
    <t>Naknade ostalih troškova</t>
  </si>
  <si>
    <t>Ostali nespomenuti rashodi poslovanja</t>
  </si>
  <si>
    <t>Premije osiguranja</t>
  </si>
  <si>
    <t>Premije osiguranja ostale imovine</t>
  </si>
  <si>
    <t>Premije osiguranja zaposlenih</t>
  </si>
  <si>
    <t>Reprezentacija</t>
  </si>
  <si>
    <t>Članarine</t>
  </si>
  <si>
    <t>Tuzemne članarine</t>
  </si>
  <si>
    <t>Službena, radna i zaštitna odjeća i obuća</t>
  </si>
  <si>
    <t>Promidžbeni materijali</t>
  </si>
  <si>
    <t>Rashodi za nabavu nefinancijske imovine</t>
  </si>
  <si>
    <t>Rashodi za nabavu proizvedene dugotrajne imovine</t>
  </si>
  <si>
    <t>Postrojenja i oprema</t>
  </si>
  <si>
    <t>Uređaji, strojevi i oprema za ostale namjene</t>
  </si>
  <si>
    <t>Oprema</t>
  </si>
  <si>
    <t>Ulaganja u računalne programe</t>
  </si>
  <si>
    <t>Knjige, umjetnička djela i ostale izložbene vrijednosti</t>
  </si>
  <si>
    <t>Umjetnička djela</t>
  </si>
  <si>
    <t>Muzejski izlošci i predmeti prirodnih rijetkosti</t>
  </si>
  <si>
    <t>Muzejski izlošci</t>
  </si>
  <si>
    <t>Autorski honorari</t>
  </si>
  <si>
    <t>Film i izrada fotografija</t>
  </si>
  <si>
    <t>Ostale nespomenute usluge</t>
  </si>
  <si>
    <t>Dnevnice za službeni put u inozemstvu</t>
  </si>
  <si>
    <t>Naknade za smještaj na služb.putu u inozemstvu</t>
  </si>
  <si>
    <t>Ostale intelektualne usluge</t>
  </si>
  <si>
    <t>Ostale usluge promidžbe i informiranja</t>
  </si>
  <si>
    <t>Vlastiti prihodi</t>
  </si>
  <si>
    <t xml:space="preserve">Izvor 6. </t>
  </si>
  <si>
    <t>DONACIJE</t>
  </si>
  <si>
    <t xml:space="preserve">Izvor 6.1. </t>
  </si>
  <si>
    <t>DONACIJE PRORAČUNSKIH KORISNIKA</t>
  </si>
  <si>
    <t>Izvor 5.</t>
  </si>
  <si>
    <t>POMOĆI</t>
  </si>
  <si>
    <t xml:space="preserve">Izvor 4. </t>
  </si>
  <si>
    <t>PRIHODI ZA POSEBNE NAMJENE</t>
  </si>
  <si>
    <t>Izvor 3.</t>
  </si>
  <si>
    <t xml:space="preserve">Izvor 1. </t>
  </si>
  <si>
    <t xml:space="preserve">OPĆI PRIHODI I PRIMICI </t>
  </si>
  <si>
    <t>Zakupnine i najamnine za opremu</t>
  </si>
  <si>
    <t>Pristojbe i naknade</t>
  </si>
  <si>
    <t>Javnobilježničke pristojbe</t>
  </si>
  <si>
    <t>OPĆI PRIHODI I PRIMICI</t>
  </si>
  <si>
    <t>VLASTITI PRIHODI PRORAČUNSKIH KORISNIKA</t>
  </si>
  <si>
    <t xml:space="preserve">Izvor 3.1. </t>
  </si>
  <si>
    <t xml:space="preserve">Izvor 6.1.  </t>
  </si>
  <si>
    <t/>
  </si>
  <si>
    <t>32</t>
  </si>
  <si>
    <t>322</t>
  </si>
  <si>
    <t>3222</t>
  </si>
  <si>
    <t>32225</t>
  </si>
  <si>
    <t>323</t>
  </si>
  <si>
    <t>3237</t>
  </si>
  <si>
    <t>32371</t>
  </si>
  <si>
    <t>32377</t>
  </si>
  <si>
    <t>Usluge agencija, studentskog servisa (prijepisi, prijevodi i drugo)</t>
  </si>
  <si>
    <t>329</t>
  </si>
  <si>
    <t>3293</t>
  </si>
  <si>
    <t>32931</t>
  </si>
  <si>
    <t>Nematerijalna proizvedena imovina</t>
  </si>
  <si>
    <t>Gradski muzej Požega</t>
  </si>
  <si>
    <t>Matice hrvatske 1</t>
  </si>
  <si>
    <t>34000 Požega</t>
  </si>
  <si>
    <t>OIB: 46708631522</t>
  </si>
  <si>
    <t>BROJ KONTA</t>
  </si>
  <si>
    <t>SVEUKUPNO RASHODI / IZDACI</t>
  </si>
  <si>
    <t xml:space="preserve">Korisnik </t>
  </si>
  <si>
    <t>K002</t>
  </si>
  <si>
    <t>GRADSKI MUZEJ POŽEGA</t>
  </si>
  <si>
    <t>Razdjel</t>
  </si>
  <si>
    <t>Glava</t>
  </si>
  <si>
    <t>JAVNE USTANOVE U KULTURI</t>
  </si>
  <si>
    <t xml:space="preserve">Izvor </t>
  </si>
  <si>
    <t>1.</t>
  </si>
  <si>
    <t>3.</t>
  </si>
  <si>
    <t>VLASTITI PRIHODI</t>
  </si>
  <si>
    <t>4.</t>
  </si>
  <si>
    <t>5.</t>
  </si>
  <si>
    <t>7.</t>
  </si>
  <si>
    <t>UKUPNO:</t>
  </si>
  <si>
    <t>OPĆI PRIHODI I PRIMICI - GRAD POŽEGA</t>
  </si>
  <si>
    <t xml:space="preserve">Izvor 6.  </t>
  </si>
  <si>
    <t xml:space="preserve">DONACIJE </t>
  </si>
  <si>
    <t>Naknade za prijevoz na služb. putu u inozemstvu</t>
  </si>
  <si>
    <t>Naknade za prijevoz na službenom putu u zemlji</t>
  </si>
  <si>
    <t>REZULTAT POSLOV. IZ PRETH.GOD. - VIŠAK PRIHODA - PRIHODI ZA POS. NAMJENU</t>
  </si>
  <si>
    <t>REZULTATI POSLOVANJA IZ PRETH. GOD. - VIŠAK PRIHODA - PRIHODI ZA POS. NAMJ.</t>
  </si>
  <si>
    <t>Usluge čišćenja, pranja i slično</t>
  </si>
  <si>
    <t>Kazne, upravne mjere i ostali prihodi</t>
  </si>
  <si>
    <t>Ostali prihodi</t>
  </si>
  <si>
    <t>Ostale zakupnine i najamnine</t>
  </si>
  <si>
    <t>Izvor 3.2. REZULTAT POSLOV. IZ PRETH.GOD. - VIŠAK PRIHODA - VLASTITI PRIHODI</t>
  </si>
  <si>
    <t>Ostale komunalne usluge</t>
  </si>
  <si>
    <t>Tekuće donacije</t>
  </si>
  <si>
    <t>Tekuće donacije od trgovačkih društava</t>
  </si>
  <si>
    <t>Licence</t>
  </si>
  <si>
    <t>Naknade troškova osobama izvan radnog odnosa</t>
  </si>
  <si>
    <t>Zdravstvene i veterinarske usluge</t>
  </si>
  <si>
    <t>Obvezni i prevent. zdrav.pregled zaposlenika</t>
  </si>
  <si>
    <t xml:space="preserve">Izvor 4.4. </t>
  </si>
  <si>
    <t>Izvor 3.2. REZULTAT POSLOV. IZ PRETH.GOD. - VIŠAK PRIHODA - VLAST.PRIHODI</t>
  </si>
  <si>
    <t>Tekuće donacije od fizičkih osoba</t>
  </si>
  <si>
    <t>Pomoći  proračunu i izvanproračunskim korisnicima iz drugih proračuna</t>
  </si>
  <si>
    <t>Tekuće pomoći proračunu i izvanproračunskim korisnicima iz dr. proračuna</t>
  </si>
  <si>
    <t>Naknade za smještaj na služb.putu u zemlji</t>
  </si>
  <si>
    <t>R</t>
  </si>
  <si>
    <t>P</t>
  </si>
  <si>
    <t>Kapitalne donacije trgovačkih društava</t>
  </si>
  <si>
    <t>Otpremnine</t>
  </si>
  <si>
    <t>Pomoći od izvanproračunskih korisnika</t>
  </si>
  <si>
    <t>Tekuće pomoći od izvanproračunskih korisnika</t>
  </si>
  <si>
    <t>Tekuće pomoći od HZMO-a, HZZ-a i HZZO-a</t>
  </si>
  <si>
    <t>PLAN PRORAČUNA ZA 2026.-2028. GODINU - RASHODI</t>
  </si>
  <si>
    <t>PLAN PRORAČUNA ZA 2026.-2028. GODINU - PRIHODI</t>
  </si>
  <si>
    <t>2026.</t>
  </si>
  <si>
    <t>2027.</t>
  </si>
  <si>
    <t>2028.</t>
  </si>
  <si>
    <t>Tekuće pomoći iz općinskih proračuna</t>
  </si>
  <si>
    <t>Tekuće pomoći iz gradskih proračuna</t>
  </si>
  <si>
    <t>R0255</t>
  </si>
  <si>
    <t>Djela likovnih umjetnika</t>
  </si>
  <si>
    <t xml:space="preserve">Izvor 5.0. </t>
  </si>
  <si>
    <t>POMOĆI IZ DRŽAVNOG PRORAČUNA</t>
  </si>
  <si>
    <t>OSTALE POMOĆI</t>
  </si>
  <si>
    <t xml:space="preserve">Izvor 5.2. </t>
  </si>
  <si>
    <t xml:space="preserve">Izvor 1.1. </t>
  </si>
  <si>
    <t xml:space="preserve">VLASTITI PRIHODI </t>
  </si>
  <si>
    <t xml:space="preserve">Izvor 4.3. </t>
  </si>
  <si>
    <t>OSTALI PRIHODI ZA POSEBNE NAMJENE</t>
  </si>
  <si>
    <t>P0061</t>
  </si>
  <si>
    <t>P0062</t>
  </si>
  <si>
    <t>P0063</t>
  </si>
  <si>
    <t>P0065</t>
  </si>
  <si>
    <t>P0066</t>
  </si>
  <si>
    <t>P0068</t>
  </si>
  <si>
    <t>P0069</t>
  </si>
  <si>
    <t>P0067</t>
  </si>
  <si>
    <t>P0070</t>
  </si>
  <si>
    <t>P0071</t>
  </si>
  <si>
    <t>P0072</t>
  </si>
  <si>
    <t>P0073</t>
  </si>
  <si>
    <t>UPRAVNI ODJEL ZA SAMOUPRAVU</t>
  </si>
  <si>
    <t>Proračunski korisnik 32699 GRADSKI MUZEJ POŽEGA</t>
  </si>
  <si>
    <t>GLAVNI PROGRAM A30 REDOVNA DJELATNOST USTANOVA U KULTURI</t>
  </si>
  <si>
    <t>Aktivnost A300005 OSNOVNA AKTIVNOST GRADSKOG MUZEJA POŽEGA</t>
  </si>
  <si>
    <t>R0225</t>
  </si>
  <si>
    <t>R0226</t>
  </si>
  <si>
    <t>R0227</t>
  </si>
  <si>
    <t>R0228</t>
  </si>
  <si>
    <t>R0229</t>
  </si>
  <si>
    <t>R0230</t>
  </si>
  <si>
    <t>R0231</t>
  </si>
  <si>
    <t>R0232</t>
  </si>
  <si>
    <t>R0233</t>
  </si>
  <si>
    <t>R0234</t>
  </si>
  <si>
    <t>R0235</t>
  </si>
  <si>
    <t>R0236</t>
  </si>
  <si>
    <t>R0237</t>
  </si>
  <si>
    <t>R0238</t>
  </si>
  <si>
    <t>R0239</t>
  </si>
  <si>
    <t>R0240</t>
  </si>
  <si>
    <t>R0241</t>
  </si>
  <si>
    <t>R0242</t>
  </si>
  <si>
    <t>R0243</t>
  </si>
  <si>
    <t>R0244</t>
  </si>
  <si>
    <t>R0245</t>
  </si>
  <si>
    <t>R0246</t>
  </si>
  <si>
    <t>R0247</t>
  </si>
  <si>
    <t>R0248</t>
  </si>
  <si>
    <t>R0249</t>
  </si>
  <si>
    <t>R0250</t>
  </si>
  <si>
    <t>R0251</t>
  </si>
  <si>
    <t>R0252</t>
  </si>
  <si>
    <t>R0253</t>
  </si>
  <si>
    <t>R0254</t>
  </si>
  <si>
    <t>R0256</t>
  </si>
  <si>
    <t>R0257</t>
  </si>
  <si>
    <t>R0258</t>
  </si>
  <si>
    <t>R0259</t>
  </si>
  <si>
    <t>R0260</t>
  </si>
  <si>
    <t>R0261</t>
  </si>
  <si>
    <t>R0262</t>
  </si>
  <si>
    <t>R0263</t>
  </si>
  <si>
    <t>R0264</t>
  </si>
  <si>
    <t>R0265</t>
  </si>
  <si>
    <t>R0266</t>
  </si>
  <si>
    <t>R0267</t>
  </si>
  <si>
    <t>R0268</t>
  </si>
  <si>
    <t>R0269</t>
  </si>
  <si>
    <t>R0270</t>
  </si>
  <si>
    <t>R0271</t>
  </si>
  <si>
    <t>R0272</t>
  </si>
  <si>
    <t>R0273</t>
  </si>
  <si>
    <t>R0274</t>
  </si>
  <si>
    <t>R0286</t>
  </si>
  <si>
    <t>R0287</t>
  </si>
  <si>
    <t xml:space="preserve">Izvor 1.1.  </t>
  </si>
  <si>
    <t>R0225-1</t>
  </si>
  <si>
    <t>R0232-1</t>
  </si>
  <si>
    <t>R0243-1</t>
  </si>
  <si>
    <t>R0275-1</t>
  </si>
  <si>
    <t>R0276-1</t>
  </si>
  <si>
    <t>R0277-1</t>
  </si>
  <si>
    <t>R0247-1</t>
  </si>
  <si>
    <t>R0248-1</t>
  </si>
  <si>
    <t>R0278-1</t>
  </si>
  <si>
    <t>R0279-1</t>
  </si>
  <si>
    <t>R0280-1</t>
  </si>
  <si>
    <t>R0274-1</t>
  </si>
  <si>
    <t>R0286-1</t>
  </si>
  <si>
    <t>R0243-2</t>
  </si>
  <si>
    <t>R0245-2</t>
  </si>
  <si>
    <t>R0277-2</t>
  </si>
  <si>
    <t>R0281-2</t>
  </si>
  <si>
    <t>R0282-2</t>
  </si>
  <si>
    <t>R0283-2</t>
  </si>
  <si>
    <t>R0284-2</t>
  </si>
  <si>
    <t>R0285-2</t>
  </si>
  <si>
    <t>R0286-3</t>
  </si>
  <si>
    <t>R0287-3</t>
  </si>
  <si>
    <t>R0286-4</t>
  </si>
  <si>
    <t>R0287-4</t>
  </si>
  <si>
    <t>Tekući projekt T300203 JAVNI RAD U GRADSKOM MUZEJU POŽEGA</t>
  </si>
  <si>
    <t>R0289</t>
  </si>
  <si>
    <t>R0290</t>
  </si>
  <si>
    <t>R0291</t>
  </si>
  <si>
    <t>R0292</t>
  </si>
  <si>
    <t>R0293</t>
  </si>
  <si>
    <t>R0289-3</t>
  </si>
  <si>
    <t>R0293-3</t>
  </si>
  <si>
    <t>R0294-3</t>
  </si>
  <si>
    <t xml:space="preserve">Izvor 5.2.  </t>
  </si>
  <si>
    <t>PROGRAM 3109 MUZEJSKA DJELATNOST</t>
  </si>
  <si>
    <t>Kapitalni projekt K310901 OTKUP UMJETNINA</t>
  </si>
  <si>
    <t>R0295</t>
  </si>
  <si>
    <t>R0296</t>
  </si>
  <si>
    <t>R0295-4</t>
  </si>
  <si>
    <t>R0296-4</t>
  </si>
  <si>
    <t>Kapitalni projekt K310902 RESTAURACIJE</t>
  </si>
  <si>
    <t>R0297</t>
  </si>
  <si>
    <t>R0298</t>
  </si>
  <si>
    <t>R0297-3</t>
  </si>
  <si>
    <t>R0298-3</t>
  </si>
  <si>
    <t>Tekući projekt T310903 IZLOŽBE</t>
  </si>
  <si>
    <t>R0570</t>
  </si>
  <si>
    <t>R0299</t>
  </si>
  <si>
    <t>R0300</t>
  </si>
  <si>
    <t>R0301</t>
  </si>
  <si>
    <t>R0302</t>
  </si>
  <si>
    <t>R0303</t>
  </si>
  <si>
    <t>R0304</t>
  </si>
  <si>
    <t>R0305</t>
  </si>
  <si>
    <t>R0306</t>
  </si>
  <si>
    <t>R0307</t>
  </si>
  <si>
    <t>R0308</t>
  </si>
  <si>
    <t>R0570-2</t>
  </si>
  <si>
    <t>R0571-2</t>
  </si>
  <si>
    <t>R0303-2</t>
  </si>
  <si>
    <t>R0309-2</t>
  </si>
  <si>
    <t>R0570-3</t>
  </si>
  <si>
    <t>R0571-3</t>
  </si>
  <si>
    <t>R0302-3</t>
  </si>
  <si>
    <t>R0303-3</t>
  </si>
  <si>
    <t>R0304-3</t>
  </si>
  <si>
    <t>R0305-3</t>
  </si>
  <si>
    <t>R0302-4</t>
  </si>
  <si>
    <t>R0303-4</t>
  </si>
  <si>
    <t>Tekući projekt T310905 MUZEJSKE RADIONICE</t>
  </si>
  <si>
    <t>R0312</t>
  </si>
  <si>
    <t>R0313</t>
  </si>
  <si>
    <t>R0310-2</t>
  </si>
  <si>
    <t>R0311-2</t>
  </si>
  <si>
    <t>R0312-2</t>
  </si>
  <si>
    <t>R0313-2</t>
  </si>
  <si>
    <t>R0314-2</t>
  </si>
  <si>
    <t>R0572-3</t>
  </si>
  <si>
    <t>R0573-3</t>
  </si>
  <si>
    <t>R0574-3</t>
  </si>
  <si>
    <t>R0313-3</t>
  </si>
  <si>
    <t>R0267-1</t>
  </si>
  <si>
    <t>R02667-6</t>
  </si>
  <si>
    <t>R0233-3</t>
  </si>
  <si>
    <t>R0237-3</t>
  </si>
  <si>
    <t>R0255-3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</si>
</sst>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1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333399"/>
        <bgColor rgb="FF003366"/>
      </patternFill>
    </fill>
    <fill>
      <patternFill patternType="solid">
        <fgColor rgb="FF666699"/>
        <bgColor rgb="FF808080"/>
      </patternFill>
    </fill>
    <fill>
      <patternFill patternType="solid">
        <fgColor rgb="FF8585AD"/>
        <bgColor rgb="FF808080"/>
      </patternFill>
    </fill>
    <fill>
      <patternFill patternType="solid">
        <fgColor rgb="FFFFFF00"/>
        <bgColor rgb="FFFFEE75"/>
      </patternFill>
    </fill>
    <fill>
      <patternFill patternType="solid">
        <fgColor rgb="FFFFFF00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FEDE01"/>
        <bgColor rgb="FFFEDE01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1" fillId="4" borderId="0" xfId="0" applyFont="1" applyFill="1"/>
    <xf numFmtId="4" fontId="1" fillId="4" borderId="0" xfId="0" applyNumberFormat="1" applyFont="1" applyFill="1"/>
    <xf numFmtId="0" fontId="1" fillId="0" borderId="0" xfId="0" applyFont="1" applyAlignment="1">
      <alignment horizontal="left" vertical="top" wrapText="1"/>
    </xf>
    <xf numFmtId="4" fontId="1" fillId="0" borderId="0" xfId="0" applyNumberFormat="1" applyFont="1"/>
    <xf numFmtId="0" fontId="0" fillId="0" borderId="0" xfId="0" applyAlignment="1">
      <alignment horizontal="left"/>
    </xf>
    <xf numFmtId="0" fontId="2" fillId="5" borderId="0" xfId="0" applyFont="1" applyFill="1"/>
    <xf numFmtId="4" fontId="2" fillId="5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  <xf numFmtId="0" fontId="3" fillId="0" borderId="0" xfId="0" applyFont="1" applyAlignment="1">
      <alignment wrapText="1"/>
    </xf>
    <xf numFmtId="0" fontId="4" fillId="0" borderId="0" xfId="0" applyFont="1"/>
    <xf numFmtId="4" fontId="3" fillId="0" borderId="0" xfId="0" applyNumberFormat="1" applyFont="1" applyAlignment="1">
      <alignment wrapText="1"/>
    </xf>
    <xf numFmtId="4" fontId="1" fillId="3" borderId="0" xfId="0" applyNumberFormat="1" applyFont="1" applyFill="1" applyAlignment="1">
      <alignment wrapText="1"/>
    </xf>
    <xf numFmtId="0" fontId="3" fillId="0" borderId="0" xfId="0" applyFont="1"/>
    <xf numFmtId="0" fontId="2" fillId="7" borderId="0" xfId="0" applyFont="1" applyFill="1"/>
    <xf numFmtId="4" fontId="2" fillId="7" borderId="0" xfId="0" applyNumberFormat="1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1" fillId="3" borderId="0" xfId="0" applyFont="1" applyFill="1" applyAlignment="1">
      <alignment horizontal="center" wrapText="1"/>
    </xf>
    <xf numFmtId="164" fontId="1" fillId="8" borderId="0" xfId="1" applyNumberFormat="1" applyFont="1" applyFill="1" applyAlignment="1">
      <alignment horizontal="right" vertical="center" wrapText="1" readingOrder="1"/>
    </xf>
    <xf numFmtId="0" fontId="1" fillId="8" borderId="0" xfId="1" applyFont="1" applyFill="1" applyAlignment="1">
      <alignment horizontal="left" vertical="center" wrapText="1" readingOrder="1"/>
    </xf>
    <xf numFmtId="0" fontId="6" fillId="9" borderId="0" xfId="0" applyFont="1" applyFill="1"/>
    <xf numFmtId="0" fontId="1" fillId="8" borderId="0" xfId="1" applyFont="1" applyFill="1" applyAlignment="1">
      <alignment vertical="center" readingOrder="1"/>
    </xf>
    <xf numFmtId="0" fontId="13" fillId="10" borderId="0" xfId="1" applyFont="1" applyFill="1" applyAlignment="1">
      <alignment horizontal="left" vertical="center" wrapText="1" readingOrder="1"/>
    </xf>
    <xf numFmtId="0" fontId="13" fillId="10" borderId="0" xfId="1" applyFont="1" applyFill="1" applyAlignment="1">
      <alignment vertical="center" wrapText="1" readingOrder="1"/>
    </xf>
    <xf numFmtId="164" fontId="13" fillId="10" borderId="0" xfId="1" applyNumberFormat="1" applyFont="1" applyFill="1" applyAlignment="1">
      <alignment horizontal="right" vertical="center" wrapText="1" readingOrder="1"/>
    </xf>
    <xf numFmtId="0" fontId="12" fillId="11" borderId="0" xfId="1" applyFont="1" applyFill="1" applyAlignment="1">
      <alignment horizontal="left" vertical="center" wrapText="1" readingOrder="1"/>
    </xf>
    <xf numFmtId="0" fontId="12" fillId="11" borderId="0" xfId="1" applyFont="1" applyFill="1" applyAlignment="1">
      <alignment vertical="center" wrapText="1" readingOrder="1"/>
    </xf>
    <xf numFmtId="164" fontId="12" fillId="11" borderId="0" xfId="1" applyNumberFormat="1" applyFont="1" applyFill="1" applyAlignment="1">
      <alignment horizontal="right" vertical="center" wrapText="1" readingOrder="1"/>
    </xf>
    <xf numFmtId="0" fontId="13" fillId="12" borderId="0" xfId="1" applyFont="1" applyFill="1" applyAlignment="1">
      <alignment horizontal="left" vertical="center" wrapText="1" readingOrder="1"/>
    </xf>
    <xf numFmtId="0" fontId="13" fillId="12" borderId="0" xfId="1" applyFont="1" applyFill="1" applyAlignment="1">
      <alignment vertical="center" wrapText="1" readingOrder="1"/>
    </xf>
    <xf numFmtId="164" fontId="13" fillId="12" borderId="0" xfId="1" applyNumberFormat="1" applyFont="1" applyFill="1" applyAlignment="1">
      <alignment horizontal="right" vertical="center" wrapText="1" readingOrder="1"/>
    </xf>
    <xf numFmtId="0" fontId="13" fillId="13" borderId="0" xfId="1" applyFont="1" applyFill="1" applyAlignment="1">
      <alignment horizontal="left" vertical="center" wrapText="1" readingOrder="1"/>
    </xf>
    <xf numFmtId="0" fontId="13" fillId="13" borderId="0" xfId="1" applyFont="1" applyFill="1" applyAlignment="1">
      <alignment vertical="center" wrapText="1" readingOrder="1"/>
    </xf>
    <xf numFmtId="164" fontId="13" fillId="13" borderId="0" xfId="1" applyNumberFormat="1" applyFont="1" applyFill="1" applyAlignment="1">
      <alignment horizontal="right" vertical="center" wrapText="1" readingOrder="1"/>
    </xf>
    <xf numFmtId="0" fontId="12" fillId="14" borderId="0" xfId="1" applyFont="1" applyFill="1" applyAlignment="1">
      <alignment horizontal="left" vertical="center" wrapText="1" readingOrder="1"/>
    </xf>
    <xf numFmtId="0" fontId="12" fillId="14" borderId="0" xfId="1" applyFont="1" applyFill="1" applyAlignment="1">
      <alignment vertical="center" wrapText="1" readingOrder="1"/>
    </xf>
    <xf numFmtId="164" fontId="12" fillId="14" borderId="0" xfId="1" applyNumberFormat="1" applyFont="1" applyFill="1" applyAlignment="1">
      <alignment horizontal="right" vertical="center" wrapText="1" readingOrder="1"/>
    </xf>
    <xf numFmtId="0" fontId="12" fillId="0" borderId="0" xfId="1" applyFont="1" applyAlignment="1">
      <alignment vertical="center" wrapText="1" readingOrder="1"/>
    </xf>
    <xf numFmtId="164" fontId="12" fillId="0" borderId="0" xfId="1" applyNumberFormat="1" applyFont="1" applyAlignment="1">
      <alignment horizontal="right" vertical="center" wrapText="1" readingOrder="1"/>
    </xf>
    <xf numFmtId="0" fontId="12" fillId="0" borderId="2" xfId="1" applyFont="1" applyBorder="1" applyAlignment="1">
      <alignment vertical="center" wrapText="1" readingOrder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4" fontId="5" fillId="0" borderId="0" xfId="0" applyNumberFormat="1" applyFont="1" applyAlignment="1">
      <alignment wrapText="1"/>
    </xf>
    <xf numFmtId="0" fontId="5" fillId="0" borderId="0" xfId="1" applyFont="1" applyAlignment="1">
      <alignment horizontal="left" vertical="center" wrapText="1" readingOrder="1"/>
    </xf>
    <xf numFmtId="0" fontId="5" fillId="0" borderId="0" xfId="1" applyFont="1" applyAlignment="1">
      <alignment vertical="center" wrapText="1" readingOrder="1"/>
    </xf>
    <xf numFmtId="164" fontId="5" fillId="0" borderId="0" xfId="1" applyNumberFormat="1" applyFont="1" applyAlignment="1">
      <alignment horizontal="righ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3" fillId="0" borderId="0" xfId="1" applyFont="1" applyAlignment="1">
      <alignment vertical="center" wrapText="1" readingOrder="1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2" fillId="0" borderId="2" xfId="1" applyFont="1" applyBorder="1" applyAlignment="1">
      <alignment horizontal="right" vertical="center" wrapText="1" readingOrder="1"/>
    </xf>
    <xf numFmtId="4" fontId="5" fillId="0" borderId="0" xfId="0" applyNumberFormat="1" applyFont="1"/>
    <xf numFmtId="0" fontId="5" fillId="0" borderId="0" xfId="0" applyFont="1" applyAlignment="1">
      <alignment horizontal="left" vertical="top" wrapText="1"/>
    </xf>
    <xf numFmtId="0" fontId="5" fillId="3" borderId="0" xfId="0" applyFont="1" applyFill="1"/>
    <xf numFmtId="4" fontId="5" fillId="3" borderId="0" xfId="0" applyNumberFormat="1" applyFont="1" applyFill="1"/>
    <xf numFmtId="164" fontId="5" fillId="0" borderId="0" xfId="0" applyNumberFormat="1" applyFont="1"/>
    <xf numFmtId="0" fontId="9" fillId="0" borderId="1" xfId="1" applyFont="1" applyBorder="1" applyAlignment="1">
      <alignment horizontal="center" wrapText="1" readingOrder="1"/>
    </xf>
    <xf numFmtId="0" fontId="3" fillId="0" borderId="1" xfId="0" applyFont="1" applyBorder="1"/>
    <xf numFmtId="0" fontId="10" fillId="0" borderId="0" xfId="1" applyFont="1" applyAlignment="1">
      <alignment wrapText="1" readingOrder="1"/>
    </xf>
    <xf numFmtId="0" fontId="5" fillId="0" borderId="0" xfId="0" applyFont="1"/>
    <xf numFmtId="0" fontId="8" fillId="0" borderId="0" xfId="1" applyFont="1" applyAlignment="1">
      <alignment horizontal="center" wrapText="1" readingOrder="1"/>
    </xf>
    <xf numFmtId="0" fontId="3" fillId="0" borderId="0" xfId="0" applyFont="1"/>
    <xf numFmtId="0" fontId="0" fillId="0" borderId="0" xfId="0"/>
    <xf numFmtId="0" fontId="12" fillId="0" borderId="0" xfId="1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</cellXfs>
  <cellStyles count="2">
    <cellStyle name="Normal" xfId="1" xr:uid="{07334D25-E6BF-488E-AAE5-84949EF2317B}"/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B3FF"/>
      <color rgb="FFFFE885"/>
      <color rgb="FF858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zoomScaleNormal="100" workbookViewId="0">
      <selection activeCell="C74" sqref="C74"/>
    </sheetView>
  </sheetViews>
  <sheetFormatPr defaultColWidth="14.5703125" defaultRowHeight="15" x14ac:dyDescent="0.25"/>
  <cols>
    <col min="1" max="1" width="8.7109375" customWidth="1"/>
    <col min="2" max="2" width="11.7109375" customWidth="1"/>
    <col min="3" max="3" width="65.7109375" customWidth="1"/>
    <col min="4" max="6" width="14.7109375" customWidth="1"/>
  </cols>
  <sheetData>
    <row r="1" spans="1:6" s="25" customFormat="1" ht="14.1" customHeight="1" x14ac:dyDescent="0.25">
      <c r="A1" s="71" t="s">
        <v>160</v>
      </c>
      <c r="B1" s="72"/>
      <c r="C1" s="72"/>
    </row>
    <row r="2" spans="1:6" s="25" customFormat="1" ht="14.1" customHeight="1" x14ac:dyDescent="0.25">
      <c r="A2" s="71" t="s">
        <v>161</v>
      </c>
      <c r="B2" s="72"/>
      <c r="C2" s="72"/>
    </row>
    <row r="3" spans="1:6" s="25" customFormat="1" ht="14.1" customHeight="1" x14ac:dyDescent="0.25">
      <c r="A3" s="71" t="s">
        <v>162</v>
      </c>
      <c r="B3" s="72"/>
      <c r="C3" s="72"/>
    </row>
    <row r="4" spans="1:6" s="25" customFormat="1" ht="14.1" customHeight="1" x14ac:dyDescent="0.25">
      <c r="A4" s="71" t="s">
        <v>163</v>
      </c>
      <c r="B4" s="72"/>
      <c r="C4" s="72"/>
      <c r="E4" s="28"/>
    </row>
    <row r="5" spans="1:6" s="25" customFormat="1" ht="19.899999999999999" customHeight="1" x14ac:dyDescent="0.25">
      <c r="A5" s="73" t="s">
        <v>213</v>
      </c>
      <c r="B5" s="74"/>
      <c r="C5" s="74"/>
      <c r="D5" s="74"/>
      <c r="E5" s="74"/>
      <c r="F5" s="75"/>
    </row>
    <row r="6" spans="1:6" s="25" customFormat="1" ht="12" customHeight="1" x14ac:dyDescent="0.25">
      <c r="A6" s="69"/>
      <c r="B6" s="70"/>
      <c r="C6" s="70"/>
      <c r="D6" s="70"/>
      <c r="E6" s="70"/>
    </row>
    <row r="7" spans="1:6" s="25" customFormat="1" ht="30" x14ac:dyDescent="0.25">
      <c r="A7" s="52" t="s">
        <v>1</v>
      </c>
      <c r="B7" s="52" t="s">
        <v>164</v>
      </c>
      <c r="C7" s="52" t="s">
        <v>31</v>
      </c>
      <c r="D7" s="63" t="s">
        <v>214</v>
      </c>
      <c r="E7" s="63" t="s">
        <v>215</v>
      </c>
      <c r="F7" s="63" t="s">
        <v>216</v>
      </c>
    </row>
    <row r="8" spans="1:6" s="25" customFormat="1" x14ac:dyDescent="0.25">
      <c r="A8" s="35" t="s">
        <v>146</v>
      </c>
      <c r="B8" s="35" t="s">
        <v>146</v>
      </c>
      <c r="C8" s="36" t="s">
        <v>165</v>
      </c>
      <c r="D8" s="37">
        <f>SUM(D9)</f>
        <v>755700</v>
      </c>
      <c r="E8" s="37">
        <f>SUM(E9)</f>
        <v>755700</v>
      </c>
      <c r="F8" s="37">
        <f>SUM(F9)</f>
        <v>755700</v>
      </c>
    </row>
    <row r="9" spans="1:6" s="25" customFormat="1" ht="15" customHeight="1" x14ac:dyDescent="0.25">
      <c r="A9" s="38" t="s">
        <v>166</v>
      </c>
      <c r="B9" s="38" t="s">
        <v>167</v>
      </c>
      <c r="C9" s="39" t="s">
        <v>168</v>
      </c>
      <c r="D9" s="40">
        <f>SUM(D10+D19+D38+D51+D70)</f>
        <v>755700</v>
      </c>
      <c r="E9" s="40">
        <f>SUM(E10+E19+E38+E51+E70)</f>
        <v>755700</v>
      </c>
      <c r="F9" s="40">
        <f>SUM(F10+F19+F38+F51+F70)</f>
        <v>755700</v>
      </c>
    </row>
    <row r="10" spans="1:6" ht="15" customHeight="1" x14ac:dyDescent="0.25">
      <c r="A10" s="3" t="s">
        <v>137</v>
      </c>
      <c r="B10" s="3" t="s">
        <v>138</v>
      </c>
      <c r="C10" s="3"/>
      <c r="D10" s="4">
        <f t="shared" ref="D10" si="0">D13</f>
        <v>588000</v>
      </c>
      <c r="E10" s="4">
        <f t="shared" ref="E10" si="1">E13</f>
        <v>588000</v>
      </c>
      <c r="F10" s="4">
        <f t="shared" ref="F10:F11" si="2">F13</f>
        <v>588000</v>
      </c>
    </row>
    <row r="11" spans="1:6" ht="15" customHeight="1" x14ac:dyDescent="0.25">
      <c r="A11" s="3" t="s">
        <v>225</v>
      </c>
      <c r="B11" s="3" t="s">
        <v>180</v>
      </c>
      <c r="C11" s="3"/>
      <c r="D11" s="4">
        <f t="shared" ref="D11" si="3">D14</f>
        <v>588000</v>
      </c>
      <c r="E11" s="4">
        <f t="shared" ref="E11" si="4">E14</f>
        <v>588000</v>
      </c>
      <c r="F11" s="4">
        <f t="shared" si="2"/>
        <v>588000</v>
      </c>
    </row>
    <row r="12" spans="1:6" ht="15" customHeight="1" x14ac:dyDescent="0.25">
      <c r="A12" s="12"/>
      <c r="B12" s="6">
        <v>6</v>
      </c>
      <c r="C12" s="5" t="s">
        <v>2</v>
      </c>
      <c r="D12" s="13">
        <f t="shared" ref="D12:F13" si="5">D13</f>
        <v>588000</v>
      </c>
      <c r="E12" s="13">
        <f t="shared" si="5"/>
        <v>588000</v>
      </c>
      <c r="F12" s="13">
        <f t="shared" si="5"/>
        <v>588000</v>
      </c>
    </row>
    <row r="13" spans="1:6" ht="15" customHeight="1" x14ac:dyDescent="0.25">
      <c r="A13" s="12"/>
      <c r="B13" s="14">
        <v>67</v>
      </c>
      <c r="C13" s="5" t="s">
        <v>23</v>
      </c>
      <c r="D13" s="13">
        <f t="shared" si="5"/>
        <v>588000</v>
      </c>
      <c r="E13" s="13">
        <f t="shared" si="5"/>
        <v>588000</v>
      </c>
      <c r="F13" s="13">
        <f t="shared" si="5"/>
        <v>588000</v>
      </c>
    </row>
    <row r="14" spans="1:6" ht="15" customHeight="1" x14ac:dyDescent="0.25">
      <c r="B14" s="6">
        <v>671</v>
      </c>
      <c r="C14" s="5" t="s">
        <v>24</v>
      </c>
      <c r="D14" s="15">
        <f>D15+D17</f>
        <v>588000</v>
      </c>
      <c r="E14" s="15">
        <f>E15+E17</f>
        <v>588000</v>
      </c>
      <c r="F14" s="15">
        <f>F15+F17</f>
        <v>588000</v>
      </c>
    </row>
    <row r="15" spans="1:6" ht="15" customHeight="1" x14ac:dyDescent="0.25">
      <c r="B15" s="6">
        <v>6711</v>
      </c>
      <c r="C15" s="5" t="s">
        <v>25</v>
      </c>
      <c r="D15" s="15">
        <f>D16</f>
        <v>565650</v>
      </c>
      <c r="E15" s="15">
        <f>E16</f>
        <v>565650</v>
      </c>
      <c r="F15" s="15">
        <f>F16</f>
        <v>565650</v>
      </c>
    </row>
    <row r="16" spans="1:6" ht="15" customHeight="1" x14ac:dyDescent="0.25">
      <c r="A16" s="25" t="s">
        <v>206</v>
      </c>
      <c r="B16" s="53">
        <v>67111</v>
      </c>
      <c r="C16" s="21" t="s">
        <v>25</v>
      </c>
      <c r="D16" s="62">
        <v>565650</v>
      </c>
      <c r="E16" s="62">
        <v>565650</v>
      </c>
      <c r="F16" s="62">
        <v>565650</v>
      </c>
    </row>
    <row r="17" spans="1:6" ht="15" customHeight="1" x14ac:dyDescent="0.25">
      <c r="A17" s="25"/>
      <c r="B17" s="54">
        <v>6712</v>
      </c>
      <c r="C17" s="28" t="s">
        <v>26</v>
      </c>
      <c r="D17" s="64">
        <f>D18</f>
        <v>22350</v>
      </c>
      <c r="E17" s="64">
        <f>E18</f>
        <v>22350</v>
      </c>
      <c r="F17" s="64">
        <f>F18</f>
        <v>22350</v>
      </c>
    </row>
    <row r="18" spans="1:6" ht="15" customHeight="1" x14ac:dyDescent="0.25">
      <c r="A18" s="25" t="s">
        <v>206</v>
      </c>
      <c r="B18" s="53">
        <v>67121</v>
      </c>
      <c r="C18" s="25" t="s">
        <v>26</v>
      </c>
      <c r="D18" s="62">
        <v>22350</v>
      </c>
      <c r="E18" s="62">
        <v>22350</v>
      </c>
      <c r="F18" s="62">
        <v>22350</v>
      </c>
    </row>
    <row r="19" spans="1:6" ht="15" customHeight="1" x14ac:dyDescent="0.25">
      <c r="A19" s="3" t="s">
        <v>136</v>
      </c>
      <c r="B19" s="3" t="s">
        <v>226</v>
      </c>
      <c r="C19" s="3"/>
      <c r="D19" s="4">
        <f>D20+D32</f>
        <v>29250</v>
      </c>
      <c r="E19" s="4">
        <f>E20+E32</f>
        <v>29250</v>
      </c>
      <c r="F19" s="4">
        <f>F20+F32</f>
        <v>29250</v>
      </c>
    </row>
    <row r="20" spans="1:6" ht="15" customHeight="1" x14ac:dyDescent="0.25">
      <c r="A20" s="3" t="s">
        <v>144</v>
      </c>
      <c r="B20" s="3" t="s">
        <v>175</v>
      </c>
      <c r="C20" s="3"/>
      <c r="D20" s="4">
        <f t="shared" ref="D20:F22" si="6">D21</f>
        <v>29250</v>
      </c>
      <c r="E20" s="4">
        <f t="shared" si="6"/>
        <v>29250</v>
      </c>
      <c r="F20" s="4">
        <f t="shared" si="6"/>
        <v>29250</v>
      </c>
    </row>
    <row r="21" spans="1:6" ht="15" customHeight="1" x14ac:dyDescent="0.25">
      <c r="A21" s="5"/>
      <c r="B21" s="6">
        <v>6</v>
      </c>
      <c r="C21" s="5" t="s">
        <v>2</v>
      </c>
      <c r="D21" s="7">
        <f>SUM(D22+D28)</f>
        <v>29250</v>
      </c>
      <c r="E21" s="7">
        <f>SUM(E22+E28)</f>
        <v>29250</v>
      </c>
      <c r="F21" s="7">
        <f>SUM(F22+F28)</f>
        <v>29250</v>
      </c>
    </row>
    <row r="22" spans="1:6" ht="15" customHeight="1" x14ac:dyDescent="0.25">
      <c r="A22" s="5"/>
      <c r="B22" s="6">
        <v>66</v>
      </c>
      <c r="C22" s="5" t="s">
        <v>3</v>
      </c>
      <c r="D22" s="7">
        <f t="shared" si="6"/>
        <v>29150</v>
      </c>
      <c r="E22" s="7">
        <f t="shared" si="6"/>
        <v>29150</v>
      </c>
      <c r="F22" s="7">
        <f>F23</f>
        <v>29150</v>
      </c>
    </row>
    <row r="23" spans="1:6" ht="15" customHeight="1" x14ac:dyDescent="0.25">
      <c r="A23" s="5"/>
      <c r="B23" s="6">
        <v>661</v>
      </c>
      <c r="C23" s="5" t="s">
        <v>4</v>
      </c>
      <c r="D23" s="7">
        <f>D24+D26</f>
        <v>29150</v>
      </c>
      <c r="E23" s="7">
        <f>E24+E26</f>
        <v>29150</v>
      </c>
      <c r="F23" s="7">
        <f>F24+F26</f>
        <v>29150</v>
      </c>
    </row>
    <row r="24" spans="1:6" ht="15" customHeight="1" x14ac:dyDescent="0.25">
      <c r="A24" s="5"/>
      <c r="B24" s="6">
        <v>6614</v>
      </c>
      <c r="C24" s="5" t="s">
        <v>5</v>
      </c>
      <c r="D24" s="7">
        <f>D25</f>
        <v>24000</v>
      </c>
      <c r="E24" s="7">
        <f>E25</f>
        <v>24000</v>
      </c>
      <c r="F24" s="7">
        <f>F25</f>
        <v>24000</v>
      </c>
    </row>
    <row r="25" spans="1:6" ht="15" customHeight="1" x14ac:dyDescent="0.25">
      <c r="A25" s="21" t="s">
        <v>229</v>
      </c>
      <c r="B25" s="53">
        <v>66142</v>
      </c>
      <c r="C25" s="21" t="s">
        <v>7</v>
      </c>
      <c r="D25" s="23">
        <v>24000</v>
      </c>
      <c r="E25" s="23">
        <v>24000</v>
      </c>
      <c r="F25" s="23">
        <v>24000</v>
      </c>
    </row>
    <row r="26" spans="1:6" ht="15" customHeight="1" x14ac:dyDescent="0.25">
      <c r="A26" s="29"/>
      <c r="B26" s="54">
        <v>6615</v>
      </c>
      <c r="C26" s="29" t="s">
        <v>8</v>
      </c>
      <c r="D26" s="55">
        <f>D27</f>
        <v>5150</v>
      </c>
      <c r="E26" s="55">
        <f>E27</f>
        <v>5150</v>
      </c>
      <c r="F26" s="55">
        <f>F27</f>
        <v>5150</v>
      </c>
    </row>
    <row r="27" spans="1:6" ht="15" customHeight="1" x14ac:dyDescent="0.25">
      <c r="A27" s="21" t="s">
        <v>230</v>
      </c>
      <c r="B27" s="53">
        <v>66151</v>
      </c>
      <c r="C27" s="21" t="s">
        <v>8</v>
      </c>
      <c r="D27" s="23">
        <v>5150</v>
      </c>
      <c r="E27" s="23">
        <v>5150</v>
      </c>
      <c r="F27" s="23">
        <v>5150</v>
      </c>
    </row>
    <row r="28" spans="1:6" ht="15" customHeight="1" x14ac:dyDescent="0.25">
      <c r="A28" s="5"/>
      <c r="B28" s="6">
        <v>68</v>
      </c>
      <c r="C28" s="5" t="s">
        <v>188</v>
      </c>
      <c r="D28" s="7">
        <f t="shared" ref="D28:F30" si="7">SUM(D29)</f>
        <v>100</v>
      </c>
      <c r="E28" s="7">
        <f t="shared" si="7"/>
        <v>100</v>
      </c>
      <c r="F28" s="7">
        <f t="shared" si="7"/>
        <v>100</v>
      </c>
    </row>
    <row r="29" spans="1:6" ht="15" customHeight="1" x14ac:dyDescent="0.25">
      <c r="A29" s="5"/>
      <c r="B29" s="6">
        <v>683</v>
      </c>
      <c r="C29" s="5" t="s">
        <v>189</v>
      </c>
      <c r="D29" s="7">
        <f t="shared" si="7"/>
        <v>100</v>
      </c>
      <c r="E29" s="7">
        <f t="shared" si="7"/>
        <v>100</v>
      </c>
      <c r="F29" s="7">
        <f t="shared" si="7"/>
        <v>100</v>
      </c>
    </row>
    <row r="30" spans="1:6" ht="15" customHeight="1" x14ac:dyDescent="0.25">
      <c r="A30" s="5"/>
      <c r="B30" s="6">
        <v>6831</v>
      </c>
      <c r="C30" s="5" t="s">
        <v>189</v>
      </c>
      <c r="D30" s="7">
        <f t="shared" si="7"/>
        <v>100</v>
      </c>
      <c r="E30" s="7">
        <f t="shared" si="7"/>
        <v>100</v>
      </c>
      <c r="F30" s="7">
        <f t="shared" si="7"/>
        <v>100</v>
      </c>
    </row>
    <row r="31" spans="1:6" ht="15" customHeight="1" x14ac:dyDescent="0.25">
      <c r="A31" s="8" t="s">
        <v>231</v>
      </c>
      <c r="B31" s="9">
        <v>68311</v>
      </c>
      <c r="C31" s="8" t="s">
        <v>189</v>
      </c>
      <c r="D31" s="10">
        <v>100</v>
      </c>
      <c r="E31" s="10">
        <v>100</v>
      </c>
      <c r="F31" s="10">
        <v>100</v>
      </c>
    </row>
    <row r="32" spans="1:6" ht="15" customHeight="1" x14ac:dyDescent="0.25">
      <c r="A32" s="3" t="s">
        <v>191</v>
      </c>
      <c r="B32" s="3"/>
      <c r="C32" s="30"/>
      <c r="D32" s="4">
        <f t="shared" ref="D32:F36" si="8">D33</f>
        <v>0</v>
      </c>
      <c r="E32" s="4">
        <f t="shared" si="8"/>
        <v>0</v>
      </c>
      <c r="F32" s="4">
        <f t="shared" si="8"/>
        <v>0</v>
      </c>
    </row>
    <row r="33" spans="1:6" ht="15" customHeight="1" x14ac:dyDescent="0.25">
      <c r="A33" s="5"/>
      <c r="B33" s="6">
        <v>9</v>
      </c>
      <c r="C33" s="5" t="s">
        <v>127</v>
      </c>
      <c r="D33" s="7">
        <f t="shared" si="8"/>
        <v>0</v>
      </c>
      <c r="E33" s="7">
        <f t="shared" si="8"/>
        <v>0</v>
      </c>
      <c r="F33" s="7">
        <f t="shared" si="8"/>
        <v>0</v>
      </c>
    </row>
    <row r="34" spans="1:6" ht="15" customHeight="1" x14ac:dyDescent="0.25">
      <c r="A34" s="5"/>
      <c r="B34" s="14">
        <v>92</v>
      </c>
      <c r="C34" s="5" t="s">
        <v>27</v>
      </c>
      <c r="D34" s="7">
        <f t="shared" si="8"/>
        <v>0</v>
      </c>
      <c r="E34" s="7">
        <f t="shared" si="8"/>
        <v>0</v>
      </c>
      <c r="F34" s="7">
        <f t="shared" si="8"/>
        <v>0</v>
      </c>
    </row>
    <row r="35" spans="1:6" ht="15" customHeight="1" x14ac:dyDescent="0.25">
      <c r="A35" s="5"/>
      <c r="B35" s="14">
        <v>922</v>
      </c>
      <c r="C35" s="5" t="s">
        <v>28</v>
      </c>
      <c r="D35" s="7">
        <f t="shared" si="8"/>
        <v>0</v>
      </c>
      <c r="E35" s="7">
        <f t="shared" si="8"/>
        <v>0</v>
      </c>
      <c r="F35" s="7">
        <f t="shared" si="8"/>
        <v>0</v>
      </c>
    </row>
    <row r="36" spans="1:6" ht="15" customHeight="1" x14ac:dyDescent="0.25">
      <c r="A36" s="5"/>
      <c r="B36" s="6">
        <v>9221</v>
      </c>
      <c r="C36" s="5" t="s">
        <v>29</v>
      </c>
      <c r="D36" s="7">
        <f t="shared" si="8"/>
        <v>0</v>
      </c>
      <c r="E36" s="7">
        <f t="shared" si="8"/>
        <v>0</v>
      </c>
      <c r="F36" s="7">
        <f t="shared" si="8"/>
        <v>0</v>
      </c>
    </row>
    <row r="37" spans="1:6" ht="15" customHeight="1" x14ac:dyDescent="0.25">
      <c r="A37" s="21" t="s">
        <v>206</v>
      </c>
      <c r="B37" s="61">
        <v>92211</v>
      </c>
      <c r="C37" s="21" t="s">
        <v>30</v>
      </c>
      <c r="D37" s="62">
        <v>0</v>
      </c>
      <c r="E37" s="62">
        <v>0</v>
      </c>
      <c r="F37" s="62">
        <v>0</v>
      </c>
    </row>
    <row r="38" spans="1:6" ht="15" customHeight="1" x14ac:dyDescent="0.25">
      <c r="A38" s="3" t="s">
        <v>134</v>
      </c>
      <c r="B38" s="3" t="s">
        <v>135</v>
      </c>
      <c r="C38" s="3"/>
      <c r="D38" s="4">
        <f>SUM(D39+D45)</f>
        <v>21650</v>
      </c>
      <c r="E38" s="4">
        <f>SUM(E39+E45)</f>
        <v>21650</v>
      </c>
      <c r="F38" s="4">
        <f>SUM(F39+F45)</f>
        <v>21650</v>
      </c>
    </row>
    <row r="39" spans="1:6" x14ac:dyDescent="0.25">
      <c r="A39" s="3" t="s">
        <v>227</v>
      </c>
      <c r="B39" s="3" t="s">
        <v>228</v>
      </c>
      <c r="C39" s="3"/>
      <c r="D39" s="4">
        <f t="shared" ref="D39:F43" si="9">D40</f>
        <v>21650</v>
      </c>
      <c r="E39" s="4">
        <f t="shared" si="9"/>
        <v>21650</v>
      </c>
      <c r="F39" s="4">
        <f t="shared" si="9"/>
        <v>21650</v>
      </c>
    </row>
    <row r="40" spans="1:6" x14ac:dyDescent="0.25">
      <c r="A40" s="5"/>
      <c r="B40" s="6">
        <v>6</v>
      </c>
      <c r="C40" s="5" t="s">
        <v>2</v>
      </c>
      <c r="D40" s="7">
        <f t="shared" si="9"/>
        <v>21650</v>
      </c>
      <c r="E40" s="7">
        <f t="shared" si="9"/>
        <v>21650</v>
      </c>
      <c r="F40" s="7">
        <f t="shared" si="9"/>
        <v>21650</v>
      </c>
    </row>
    <row r="41" spans="1:6" x14ac:dyDescent="0.25">
      <c r="A41" s="5"/>
      <c r="B41" s="14">
        <v>65</v>
      </c>
      <c r="C41" s="5" t="s">
        <v>19</v>
      </c>
      <c r="D41" s="7">
        <f t="shared" si="9"/>
        <v>21650</v>
      </c>
      <c r="E41" s="7">
        <f t="shared" si="9"/>
        <v>21650</v>
      </c>
      <c r="F41" s="7">
        <f t="shared" si="9"/>
        <v>21650</v>
      </c>
    </row>
    <row r="42" spans="1:6" x14ac:dyDescent="0.25">
      <c r="A42" s="5"/>
      <c r="B42" s="14">
        <v>652</v>
      </c>
      <c r="C42" s="5" t="s">
        <v>20</v>
      </c>
      <c r="D42" s="7">
        <f t="shared" si="9"/>
        <v>21650</v>
      </c>
      <c r="E42" s="7">
        <f t="shared" si="9"/>
        <v>21650</v>
      </c>
      <c r="F42" s="7">
        <f t="shared" si="9"/>
        <v>21650</v>
      </c>
    </row>
    <row r="43" spans="1:6" ht="13.5" customHeight="1" x14ac:dyDescent="0.25">
      <c r="A43" s="5"/>
      <c r="B43" s="6">
        <v>6526</v>
      </c>
      <c r="C43" s="5" t="s">
        <v>21</v>
      </c>
      <c r="D43" s="7">
        <f t="shared" si="9"/>
        <v>21650</v>
      </c>
      <c r="E43" s="7">
        <f t="shared" si="9"/>
        <v>21650</v>
      </c>
      <c r="F43" s="7">
        <f t="shared" si="9"/>
        <v>21650</v>
      </c>
    </row>
    <row r="44" spans="1:6" ht="15.75" customHeight="1" x14ac:dyDescent="0.25">
      <c r="A44" s="21" t="s">
        <v>6</v>
      </c>
      <c r="B44" s="61">
        <v>65264</v>
      </c>
      <c r="C44" s="21" t="s">
        <v>22</v>
      </c>
      <c r="D44" s="62">
        <v>21650</v>
      </c>
      <c r="E44" s="62">
        <v>21650</v>
      </c>
      <c r="F44" s="62">
        <v>21650</v>
      </c>
    </row>
    <row r="45" spans="1:6" x14ac:dyDescent="0.25">
      <c r="A45" s="3" t="s">
        <v>199</v>
      </c>
      <c r="B45" s="3" t="s">
        <v>186</v>
      </c>
      <c r="C45" s="3"/>
      <c r="D45" s="4">
        <f t="shared" ref="D45:F49" si="10">SUM(D46)</f>
        <v>0</v>
      </c>
      <c r="E45" s="4">
        <f t="shared" si="10"/>
        <v>0</v>
      </c>
      <c r="F45" s="4">
        <f t="shared" si="10"/>
        <v>0</v>
      </c>
    </row>
    <row r="46" spans="1:6" ht="15" customHeight="1" x14ac:dyDescent="0.25">
      <c r="A46" s="5"/>
      <c r="B46" s="6">
        <v>9</v>
      </c>
      <c r="C46" s="5" t="s">
        <v>127</v>
      </c>
      <c r="D46" s="7">
        <f t="shared" si="10"/>
        <v>0</v>
      </c>
      <c r="E46" s="7">
        <f t="shared" si="10"/>
        <v>0</v>
      </c>
      <c r="F46" s="7">
        <f t="shared" si="10"/>
        <v>0</v>
      </c>
    </row>
    <row r="47" spans="1:6" ht="15" customHeight="1" x14ac:dyDescent="0.25">
      <c r="A47" s="5"/>
      <c r="B47" s="14">
        <v>92</v>
      </c>
      <c r="C47" s="5" t="s">
        <v>27</v>
      </c>
      <c r="D47" s="7">
        <f t="shared" si="10"/>
        <v>0</v>
      </c>
      <c r="E47" s="7">
        <f t="shared" si="10"/>
        <v>0</v>
      </c>
      <c r="F47" s="7">
        <f t="shared" si="10"/>
        <v>0</v>
      </c>
    </row>
    <row r="48" spans="1:6" ht="15" customHeight="1" x14ac:dyDescent="0.25">
      <c r="A48" s="5"/>
      <c r="B48" s="14">
        <v>922</v>
      </c>
      <c r="C48" s="5" t="s">
        <v>28</v>
      </c>
      <c r="D48" s="7">
        <f t="shared" si="10"/>
        <v>0</v>
      </c>
      <c r="E48" s="7">
        <f t="shared" si="10"/>
        <v>0</v>
      </c>
      <c r="F48" s="7">
        <f t="shared" si="10"/>
        <v>0</v>
      </c>
    </row>
    <row r="49" spans="1:6" ht="15" customHeight="1" x14ac:dyDescent="0.25">
      <c r="A49" s="5"/>
      <c r="B49" s="6">
        <v>9221</v>
      </c>
      <c r="C49" s="5" t="s">
        <v>29</v>
      </c>
      <c r="D49" s="7">
        <f t="shared" si="10"/>
        <v>0</v>
      </c>
      <c r="E49" s="7">
        <f t="shared" si="10"/>
        <v>0</v>
      </c>
      <c r="F49" s="7">
        <f t="shared" si="10"/>
        <v>0</v>
      </c>
    </row>
    <row r="50" spans="1:6" ht="15" customHeight="1" x14ac:dyDescent="0.25">
      <c r="A50" s="21" t="s">
        <v>206</v>
      </c>
      <c r="B50" s="61">
        <v>92211</v>
      </c>
      <c r="C50" s="21" t="s">
        <v>30</v>
      </c>
      <c r="D50" s="62">
        <v>0</v>
      </c>
      <c r="E50" s="62">
        <v>0</v>
      </c>
      <c r="F50" s="62">
        <v>0</v>
      </c>
    </row>
    <row r="51" spans="1:6" ht="15.75" customHeight="1" x14ac:dyDescent="0.25">
      <c r="A51" s="3" t="s">
        <v>132</v>
      </c>
      <c r="B51" s="3" t="s">
        <v>133</v>
      </c>
      <c r="C51" s="3"/>
      <c r="D51" s="4">
        <f>SUM(D52+D60)</f>
        <v>109200</v>
      </c>
      <c r="E51" s="4">
        <f>SUM(E52+E60)</f>
        <v>109200</v>
      </c>
      <c r="F51" s="4">
        <f>SUM(F52+F60)</f>
        <v>109200</v>
      </c>
    </row>
    <row r="52" spans="1:6" x14ac:dyDescent="0.25">
      <c r="A52" s="3" t="s">
        <v>221</v>
      </c>
      <c r="B52" s="3" t="s">
        <v>222</v>
      </c>
      <c r="C52" s="3"/>
      <c r="D52" s="4">
        <f t="shared" ref="D52:F53" si="11">D53</f>
        <v>97500</v>
      </c>
      <c r="E52" s="4">
        <f t="shared" si="11"/>
        <v>97500</v>
      </c>
      <c r="F52" s="4">
        <f t="shared" si="11"/>
        <v>97500</v>
      </c>
    </row>
    <row r="53" spans="1:6" x14ac:dyDescent="0.25">
      <c r="A53" s="12"/>
      <c r="B53" s="6">
        <v>6</v>
      </c>
      <c r="C53" s="5" t="s">
        <v>2</v>
      </c>
      <c r="D53" s="13">
        <f t="shared" si="11"/>
        <v>97500</v>
      </c>
      <c r="E53" s="13">
        <f t="shared" si="11"/>
        <v>97500</v>
      </c>
      <c r="F53" s="13">
        <f t="shared" si="11"/>
        <v>97500</v>
      </c>
    </row>
    <row r="54" spans="1:6" x14ac:dyDescent="0.25">
      <c r="A54" s="12"/>
      <c r="B54" s="6">
        <v>63</v>
      </c>
      <c r="C54" s="5" t="s">
        <v>13</v>
      </c>
      <c r="D54" s="13">
        <f>SUM(D55)</f>
        <v>97500</v>
      </c>
      <c r="E54" s="13">
        <f>SUM(E55)</f>
        <v>97500</v>
      </c>
      <c r="F54" s="13">
        <f>SUM(F55)</f>
        <v>97500</v>
      </c>
    </row>
    <row r="55" spans="1:6" x14ac:dyDescent="0.25">
      <c r="A55" s="25"/>
      <c r="B55" s="54">
        <v>636</v>
      </c>
      <c r="C55" s="29" t="s">
        <v>14</v>
      </c>
      <c r="D55" s="64">
        <f>D56+D58</f>
        <v>97500</v>
      </c>
      <c r="E55" s="64">
        <f>E56+E58</f>
        <v>97500</v>
      </c>
      <c r="F55" s="64">
        <f>F56+F58</f>
        <v>97500</v>
      </c>
    </row>
    <row r="56" spans="1:6" x14ac:dyDescent="0.25">
      <c r="A56" s="25"/>
      <c r="B56" s="54">
        <v>6361</v>
      </c>
      <c r="C56" s="29" t="s">
        <v>15</v>
      </c>
      <c r="D56" s="64">
        <f>D57</f>
        <v>38000</v>
      </c>
      <c r="E56" s="64">
        <f>E57</f>
        <v>38000</v>
      </c>
      <c r="F56" s="64">
        <f>F57</f>
        <v>38000</v>
      </c>
    </row>
    <row r="57" spans="1:6" x14ac:dyDescent="0.25">
      <c r="A57" s="25" t="s">
        <v>234</v>
      </c>
      <c r="B57" s="53">
        <v>63612</v>
      </c>
      <c r="C57" s="21" t="s">
        <v>16</v>
      </c>
      <c r="D57" s="62">
        <v>38000</v>
      </c>
      <c r="E57" s="62">
        <v>38000</v>
      </c>
      <c r="F57" s="62">
        <v>38000</v>
      </c>
    </row>
    <row r="58" spans="1:6" x14ac:dyDescent="0.25">
      <c r="A58" s="25"/>
      <c r="B58" s="65">
        <v>6362</v>
      </c>
      <c r="C58" s="29" t="s">
        <v>17</v>
      </c>
      <c r="D58" s="64">
        <f>SUM(D59)</f>
        <v>59500</v>
      </c>
      <c r="E58" s="64">
        <f>SUM(E59)</f>
        <v>59500</v>
      </c>
      <c r="F58" s="64">
        <f>SUM(F59)</f>
        <v>59500</v>
      </c>
    </row>
    <row r="59" spans="1:6" x14ac:dyDescent="0.25">
      <c r="A59" s="25" t="s">
        <v>235</v>
      </c>
      <c r="B59" s="53">
        <v>63622</v>
      </c>
      <c r="C59" s="21" t="s">
        <v>18</v>
      </c>
      <c r="D59" s="62">
        <v>59500</v>
      </c>
      <c r="E59" s="62">
        <v>59500</v>
      </c>
      <c r="F59" s="62">
        <v>59500</v>
      </c>
    </row>
    <row r="60" spans="1:6" x14ac:dyDescent="0.25">
      <c r="A60" s="3" t="s">
        <v>224</v>
      </c>
      <c r="B60" s="3" t="s">
        <v>223</v>
      </c>
      <c r="C60" s="3"/>
      <c r="D60" s="4">
        <f>SUM(D61)</f>
        <v>11700</v>
      </c>
      <c r="E60" s="4">
        <f>SUM(E61)</f>
        <v>11700</v>
      </c>
      <c r="F60" s="4">
        <f>SUM(F61)</f>
        <v>11700</v>
      </c>
    </row>
    <row r="61" spans="1:6" x14ac:dyDescent="0.25">
      <c r="A61" s="12"/>
      <c r="B61" s="6">
        <v>6</v>
      </c>
      <c r="C61" s="5" t="s">
        <v>2</v>
      </c>
      <c r="D61" s="13">
        <f t="shared" ref="D61:F61" si="12">D62</f>
        <v>11700</v>
      </c>
      <c r="E61" s="13">
        <f t="shared" si="12"/>
        <v>11700</v>
      </c>
      <c r="F61" s="13">
        <f t="shared" si="12"/>
        <v>11700</v>
      </c>
    </row>
    <row r="62" spans="1:6" x14ac:dyDescent="0.25">
      <c r="A62" s="12"/>
      <c r="B62" s="6">
        <v>63</v>
      </c>
      <c r="C62" s="5" t="s">
        <v>13</v>
      </c>
      <c r="D62" s="13">
        <f>SUM(D63+D67)</f>
        <v>11700</v>
      </c>
      <c r="E62" s="13">
        <f>SUM(E63+E67)</f>
        <v>11700</v>
      </c>
      <c r="F62" s="13">
        <f>SUM(F63+F67)</f>
        <v>11700</v>
      </c>
    </row>
    <row r="63" spans="1:6" x14ac:dyDescent="0.25">
      <c r="B63" s="6">
        <v>633</v>
      </c>
      <c r="C63" s="5" t="s">
        <v>202</v>
      </c>
      <c r="D63" s="15">
        <f t="shared" ref="D63:F63" si="13">SUM(D64)</f>
        <v>1000</v>
      </c>
      <c r="E63" s="15">
        <f t="shared" si="13"/>
        <v>1000</v>
      </c>
      <c r="F63" s="15">
        <f t="shared" si="13"/>
        <v>1000</v>
      </c>
    </row>
    <row r="64" spans="1:6" ht="30" x14ac:dyDescent="0.25">
      <c r="B64" s="6">
        <v>6331</v>
      </c>
      <c r="C64" s="5" t="s">
        <v>203</v>
      </c>
      <c r="D64" s="15">
        <f>SUM(D65+D66)</f>
        <v>1000</v>
      </c>
      <c r="E64" s="15">
        <f>SUM(E65+E66)</f>
        <v>1000</v>
      </c>
      <c r="F64" s="15">
        <f>SUM(F65+F66)</f>
        <v>1000</v>
      </c>
    </row>
    <row r="65" spans="1:6" x14ac:dyDescent="0.25">
      <c r="A65" s="25" t="s">
        <v>232</v>
      </c>
      <c r="B65" s="53">
        <v>63313</v>
      </c>
      <c r="C65" s="21" t="s">
        <v>218</v>
      </c>
      <c r="D65" s="62">
        <v>500</v>
      </c>
      <c r="E65" s="62">
        <v>500</v>
      </c>
      <c r="F65" s="62">
        <v>500</v>
      </c>
    </row>
    <row r="66" spans="1:6" x14ac:dyDescent="0.25">
      <c r="A66" s="25" t="s">
        <v>233</v>
      </c>
      <c r="B66" s="53">
        <v>63314</v>
      </c>
      <c r="C66" s="21" t="s">
        <v>217</v>
      </c>
      <c r="D66" s="62">
        <v>500</v>
      </c>
      <c r="E66" s="62">
        <v>500</v>
      </c>
      <c r="F66" s="62">
        <v>500</v>
      </c>
    </row>
    <row r="67" spans="1:6" x14ac:dyDescent="0.25">
      <c r="A67" s="25"/>
      <c r="B67" s="54">
        <v>634</v>
      </c>
      <c r="C67" s="29" t="s">
        <v>209</v>
      </c>
      <c r="D67" s="64">
        <f t="shared" ref="D67:F68" si="14">SUM(D68)</f>
        <v>10700</v>
      </c>
      <c r="E67" s="64">
        <f t="shared" si="14"/>
        <v>10700</v>
      </c>
      <c r="F67" s="64">
        <f t="shared" si="14"/>
        <v>10700</v>
      </c>
    </row>
    <row r="68" spans="1:6" x14ac:dyDescent="0.25">
      <c r="A68" s="25"/>
      <c r="B68" s="54">
        <v>6341</v>
      </c>
      <c r="C68" s="29" t="s">
        <v>210</v>
      </c>
      <c r="D68" s="64">
        <f t="shared" si="14"/>
        <v>10700</v>
      </c>
      <c r="E68" s="64">
        <f t="shared" si="14"/>
        <v>10700</v>
      </c>
      <c r="F68" s="64">
        <f t="shared" si="14"/>
        <v>10700</v>
      </c>
    </row>
    <row r="69" spans="1:6" x14ac:dyDescent="0.25">
      <c r="A69" s="25" t="s">
        <v>236</v>
      </c>
      <c r="B69" s="53">
        <v>63414</v>
      </c>
      <c r="C69" s="21" t="s">
        <v>211</v>
      </c>
      <c r="D69" s="62">
        <v>10700</v>
      </c>
      <c r="E69" s="62">
        <v>10700</v>
      </c>
      <c r="F69" s="62">
        <v>10700</v>
      </c>
    </row>
    <row r="70" spans="1:6" x14ac:dyDescent="0.25">
      <c r="A70" s="3" t="s">
        <v>128</v>
      </c>
      <c r="B70" s="3" t="s">
        <v>129</v>
      </c>
      <c r="C70" s="3"/>
      <c r="D70" s="4">
        <f t="shared" ref="D70:F73" si="15">D71</f>
        <v>7600</v>
      </c>
      <c r="E70" s="4">
        <f t="shared" si="15"/>
        <v>7600</v>
      </c>
      <c r="F70" s="4">
        <f t="shared" si="15"/>
        <v>7600</v>
      </c>
    </row>
    <row r="71" spans="1:6" x14ac:dyDescent="0.25">
      <c r="A71" s="3" t="s">
        <v>130</v>
      </c>
      <c r="B71" s="3" t="s">
        <v>131</v>
      </c>
      <c r="C71" s="3"/>
      <c r="D71" s="4">
        <f t="shared" si="15"/>
        <v>7600</v>
      </c>
      <c r="E71" s="4">
        <f t="shared" si="15"/>
        <v>7600</v>
      </c>
      <c r="F71" s="4">
        <f t="shared" si="15"/>
        <v>7600</v>
      </c>
    </row>
    <row r="72" spans="1:6" x14ac:dyDescent="0.25">
      <c r="A72" s="5"/>
      <c r="B72" s="6">
        <v>6</v>
      </c>
      <c r="C72" s="5" t="s">
        <v>2</v>
      </c>
      <c r="D72" s="7">
        <f t="shared" si="15"/>
        <v>7600</v>
      </c>
      <c r="E72" s="7">
        <f t="shared" si="15"/>
        <v>7600</v>
      </c>
      <c r="F72" s="7">
        <f t="shared" si="15"/>
        <v>7600</v>
      </c>
    </row>
    <row r="73" spans="1:6" ht="15.75" customHeight="1" x14ac:dyDescent="0.25">
      <c r="A73" s="5"/>
      <c r="B73" s="6">
        <v>66</v>
      </c>
      <c r="C73" s="5" t="s">
        <v>9</v>
      </c>
      <c r="D73" s="7">
        <f t="shared" si="15"/>
        <v>7600</v>
      </c>
      <c r="E73" s="7">
        <f t="shared" si="15"/>
        <v>7600</v>
      </c>
      <c r="F73" s="7">
        <f t="shared" si="15"/>
        <v>7600</v>
      </c>
    </row>
    <row r="74" spans="1:6" ht="17.25" customHeight="1" x14ac:dyDescent="0.25">
      <c r="A74" s="5"/>
      <c r="B74" s="6">
        <v>663</v>
      </c>
      <c r="C74" s="5" t="s">
        <v>10</v>
      </c>
      <c r="D74" s="7">
        <f>SUM(D75+D78)</f>
        <v>7600</v>
      </c>
      <c r="E74" s="7">
        <f>SUM(E75+E78)</f>
        <v>7600</v>
      </c>
      <c r="F74" s="7">
        <f>SUM(F75+F78)</f>
        <v>7600</v>
      </c>
    </row>
    <row r="75" spans="1:6" ht="17.25" customHeight="1" x14ac:dyDescent="0.25">
      <c r="A75" s="29"/>
      <c r="B75" s="54">
        <v>6631</v>
      </c>
      <c r="C75" s="29" t="s">
        <v>193</v>
      </c>
      <c r="D75" s="55">
        <f>SUM(D76+D77)</f>
        <v>3400</v>
      </c>
      <c r="E75" s="55">
        <f>SUM(E76+E77)</f>
        <v>3400</v>
      </c>
      <c r="F75" s="55">
        <f>SUM(F76+F77)</f>
        <v>3400</v>
      </c>
    </row>
    <row r="76" spans="1:6" ht="14.25" customHeight="1" x14ac:dyDescent="0.25">
      <c r="A76" s="21" t="s">
        <v>237</v>
      </c>
      <c r="B76" s="53">
        <v>66311</v>
      </c>
      <c r="C76" s="21" t="s">
        <v>201</v>
      </c>
      <c r="D76" s="23">
        <v>1000</v>
      </c>
      <c r="E76" s="23">
        <v>1000</v>
      </c>
      <c r="F76" s="23">
        <v>1000</v>
      </c>
    </row>
    <row r="77" spans="1:6" ht="14.25" customHeight="1" x14ac:dyDescent="0.25">
      <c r="A77" s="21" t="s">
        <v>238</v>
      </c>
      <c r="B77" s="53">
        <v>66313</v>
      </c>
      <c r="C77" s="21" t="s">
        <v>194</v>
      </c>
      <c r="D77" s="23">
        <v>2400</v>
      </c>
      <c r="E77" s="23">
        <v>2400</v>
      </c>
      <c r="F77" s="23">
        <v>2400</v>
      </c>
    </row>
    <row r="78" spans="1:6" ht="17.25" customHeight="1" x14ac:dyDescent="0.25">
      <c r="A78" s="29"/>
      <c r="B78" s="54">
        <v>6632</v>
      </c>
      <c r="C78" s="29" t="s">
        <v>11</v>
      </c>
      <c r="D78" s="55">
        <f>SUM(D79+D80)</f>
        <v>4200</v>
      </c>
      <c r="E78" s="55">
        <f>SUM(E79+E80)</f>
        <v>4200</v>
      </c>
      <c r="F78" s="55">
        <f>SUM(F79+F80)</f>
        <v>4200</v>
      </c>
    </row>
    <row r="79" spans="1:6" ht="14.25" customHeight="1" x14ac:dyDescent="0.25">
      <c r="A79" s="21" t="s">
        <v>239</v>
      </c>
      <c r="B79" s="53">
        <v>66321</v>
      </c>
      <c r="C79" s="21" t="s">
        <v>12</v>
      </c>
      <c r="D79" s="23">
        <v>1200</v>
      </c>
      <c r="E79" s="23">
        <v>1200</v>
      </c>
      <c r="F79" s="23">
        <v>1200</v>
      </c>
    </row>
    <row r="80" spans="1:6" x14ac:dyDescent="0.25">
      <c r="A80" s="25" t="s">
        <v>240</v>
      </c>
      <c r="B80" s="53">
        <v>66323</v>
      </c>
      <c r="C80" s="21" t="s">
        <v>207</v>
      </c>
      <c r="D80" s="23">
        <v>3000</v>
      </c>
      <c r="E80" s="23">
        <v>3000</v>
      </c>
      <c r="F80" s="23">
        <v>3000</v>
      </c>
    </row>
  </sheetData>
  <mergeCells count="6">
    <mergeCell ref="A6:E6"/>
    <mergeCell ref="A1:C1"/>
    <mergeCell ref="A2:C2"/>
    <mergeCell ref="A3:C3"/>
    <mergeCell ref="A4:C4"/>
    <mergeCell ref="A5:F5"/>
  </mergeCells>
  <pageMargins left="0.70833333333333304" right="0.70833333333333304" top="0.74791666666666701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2"/>
  <sheetViews>
    <sheetView tabSelected="1" topLeftCell="A230" zoomScaleNormal="100" workbookViewId="0">
      <selection activeCell="H245" sqref="H245"/>
    </sheetView>
  </sheetViews>
  <sheetFormatPr defaultColWidth="13.7109375" defaultRowHeight="15" x14ac:dyDescent="0.25"/>
  <cols>
    <col min="1" max="1" width="8.7109375" customWidth="1"/>
    <col min="2" max="2" width="11.7109375" customWidth="1"/>
    <col min="3" max="3" width="65.7109375" customWidth="1"/>
    <col min="4" max="6" width="14.7109375" customWidth="1"/>
  </cols>
  <sheetData>
    <row r="1" spans="1:6" s="25" customFormat="1" ht="14.1" customHeight="1" x14ac:dyDescent="0.25">
      <c r="A1" s="71" t="s">
        <v>160</v>
      </c>
      <c r="B1" s="72"/>
      <c r="C1" s="72"/>
    </row>
    <row r="2" spans="1:6" s="25" customFormat="1" ht="14.1" customHeight="1" x14ac:dyDescent="0.25">
      <c r="A2" s="71" t="s">
        <v>161</v>
      </c>
      <c r="B2" s="72"/>
      <c r="C2" s="72"/>
    </row>
    <row r="3" spans="1:6" s="25" customFormat="1" ht="14.1" customHeight="1" x14ac:dyDescent="0.25">
      <c r="A3" s="71" t="s">
        <v>162</v>
      </c>
      <c r="B3" s="72"/>
      <c r="C3" s="72"/>
    </row>
    <row r="4" spans="1:6" s="25" customFormat="1" ht="14.1" customHeight="1" x14ac:dyDescent="0.25">
      <c r="A4" s="71" t="s">
        <v>163</v>
      </c>
      <c r="B4" s="72"/>
      <c r="C4" s="72"/>
      <c r="E4" s="28"/>
    </row>
    <row r="5" spans="1:6" s="25" customFormat="1" ht="19.899999999999999" customHeight="1" x14ac:dyDescent="0.25">
      <c r="A5" s="73" t="s">
        <v>212</v>
      </c>
      <c r="B5" s="79"/>
      <c r="C5" s="79"/>
      <c r="D5" s="79"/>
      <c r="E5" s="79"/>
      <c r="F5" s="75"/>
    </row>
    <row r="6" spans="1:6" s="25" customFormat="1" ht="12" customHeight="1" x14ac:dyDescent="0.25">
      <c r="A6" s="69"/>
      <c r="B6" s="78"/>
      <c r="C6" s="78"/>
      <c r="D6" s="70"/>
      <c r="E6" s="70"/>
    </row>
    <row r="7" spans="1:6" s="25" customFormat="1" ht="30" x14ac:dyDescent="0.25">
      <c r="A7" s="52" t="s">
        <v>1</v>
      </c>
      <c r="B7" s="52" t="s">
        <v>164</v>
      </c>
      <c r="C7" s="52" t="s">
        <v>31</v>
      </c>
      <c r="D7" s="63" t="s">
        <v>214</v>
      </c>
      <c r="E7" s="63" t="s">
        <v>215</v>
      </c>
      <c r="F7" s="63" t="s">
        <v>216</v>
      </c>
    </row>
    <row r="8" spans="1:6" s="25" customFormat="1" x14ac:dyDescent="0.25">
      <c r="A8" s="35" t="s">
        <v>146</v>
      </c>
      <c r="B8" s="35" t="s">
        <v>146</v>
      </c>
      <c r="C8" s="36" t="s">
        <v>165</v>
      </c>
      <c r="D8" s="37">
        <f t="shared" ref="D8:F10" si="0">SUM(D9)</f>
        <v>755700</v>
      </c>
      <c r="E8" s="37">
        <f t="shared" si="0"/>
        <v>755700</v>
      </c>
      <c r="F8" s="37">
        <f t="shared" si="0"/>
        <v>755700</v>
      </c>
    </row>
    <row r="9" spans="1:6" s="25" customFormat="1" x14ac:dyDescent="0.25">
      <c r="A9" s="38" t="s">
        <v>166</v>
      </c>
      <c r="B9" s="38" t="s">
        <v>167</v>
      </c>
      <c r="C9" s="39" t="s">
        <v>168</v>
      </c>
      <c r="D9" s="40">
        <f t="shared" si="0"/>
        <v>755700</v>
      </c>
      <c r="E9" s="40">
        <f t="shared" si="0"/>
        <v>755700</v>
      </c>
      <c r="F9" s="40">
        <f t="shared" si="0"/>
        <v>755700</v>
      </c>
    </row>
    <row r="10" spans="1:6" s="25" customFormat="1" x14ac:dyDescent="0.25">
      <c r="A10" s="41" t="s">
        <v>169</v>
      </c>
      <c r="B10" s="41">
        <v>6</v>
      </c>
      <c r="C10" s="42" t="s">
        <v>241</v>
      </c>
      <c r="D10" s="43">
        <f t="shared" si="0"/>
        <v>755700</v>
      </c>
      <c r="E10" s="43">
        <f t="shared" si="0"/>
        <v>755700</v>
      </c>
      <c r="F10" s="43">
        <f t="shared" si="0"/>
        <v>755700</v>
      </c>
    </row>
    <row r="11" spans="1:6" s="25" customFormat="1" x14ac:dyDescent="0.25">
      <c r="A11" s="44" t="s">
        <v>170</v>
      </c>
      <c r="B11" s="44">
        <v>602</v>
      </c>
      <c r="C11" s="45" t="s">
        <v>171</v>
      </c>
      <c r="D11" s="46">
        <f>SUM(D18)</f>
        <v>755700</v>
      </c>
      <c r="E11" s="46">
        <f>SUM(E18)</f>
        <v>755700</v>
      </c>
      <c r="F11" s="46">
        <f>SUM(F18)</f>
        <v>755700</v>
      </c>
    </row>
    <row r="12" spans="1:6" s="25" customFormat="1" x14ac:dyDescent="0.25">
      <c r="A12" s="47" t="s">
        <v>172</v>
      </c>
      <c r="B12" s="47" t="s">
        <v>173</v>
      </c>
      <c r="C12" s="48" t="s">
        <v>142</v>
      </c>
      <c r="D12" s="49">
        <f>SUM(D22+D222+D253+D272+D291+D357)</f>
        <v>588000</v>
      </c>
      <c r="E12" s="49">
        <f>SUM(E22+E222+E253+E272+E291+E357)</f>
        <v>588000</v>
      </c>
      <c r="F12" s="49">
        <f>SUM(F22+F222+F253+F272+F291+F357)</f>
        <v>588000</v>
      </c>
    </row>
    <row r="13" spans="1:6" s="25" customFormat="1" x14ac:dyDescent="0.25">
      <c r="A13" s="47" t="s">
        <v>172</v>
      </c>
      <c r="B13" s="47" t="s">
        <v>174</v>
      </c>
      <c r="C13" s="48" t="s">
        <v>175</v>
      </c>
      <c r="D13" s="49">
        <f>SUM(D116)</f>
        <v>29250</v>
      </c>
      <c r="E13" s="49">
        <f>SUM(E116)</f>
        <v>29250</v>
      </c>
      <c r="F13" s="49">
        <f>SUM(F116)</f>
        <v>29250</v>
      </c>
    </row>
    <row r="14" spans="1:6" s="25" customFormat="1" x14ac:dyDescent="0.25">
      <c r="A14" s="47" t="s">
        <v>172</v>
      </c>
      <c r="B14" s="47" t="s">
        <v>176</v>
      </c>
      <c r="C14" s="48" t="s">
        <v>135</v>
      </c>
      <c r="D14" s="49">
        <f>SUM(D159+D317+D365)</f>
        <v>21650</v>
      </c>
      <c r="E14" s="49">
        <f>SUM(E159+E317+E365)</f>
        <v>21650</v>
      </c>
      <c r="F14" s="49">
        <f>SUM(F159+F317+F365)</f>
        <v>21650</v>
      </c>
    </row>
    <row r="15" spans="1:6" s="25" customFormat="1" x14ac:dyDescent="0.25">
      <c r="A15" s="47" t="s">
        <v>172</v>
      </c>
      <c r="B15" s="47" t="s">
        <v>177</v>
      </c>
      <c r="C15" s="48" t="s">
        <v>133</v>
      </c>
      <c r="D15" s="49">
        <f>SUM(D185+D237+D281+D332+D380)</f>
        <v>109200</v>
      </c>
      <c r="E15" s="49">
        <f>SUM(E185+E237+E281+E332+E380)</f>
        <v>109200</v>
      </c>
      <c r="F15" s="49">
        <f>SUM(F185+F237+F281+F332+F380)</f>
        <v>109200</v>
      </c>
    </row>
    <row r="16" spans="1:6" s="25" customFormat="1" x14ac:dyDescent="0.25">
      <c r="A16" s="47" t="s">
        <v>172</v>
      </c>
      <c r="B16" s="47" t="s">
        <v>178</v>
      </c>
      <c r="C16" s="48" t="s">
        <v>129</v>
      </c>
      <c r="D16" s="49">
        <f>SUM(D211+D262+D347)</f>
        <v>7600</v>
      </c>
      <c r="E16" s="49">
        <f>SUM(E211+E262+E347)</f>
        <v>7600</v>
      </c>
      <c r="F16" s="49">
        <f>SUM(F211+F262+F347)</f>
        <v>7600</v>
      </c>
    </row>
    <row r="17" spans="1:6" s="25" customFormat="1" ht="18" customHeight="1" x14ac:dyDescent="0.25">
      <c r="A17" s="76" t="s">
        <v>179</v>
      </c>
      <c r="B17" s="77"/>
      <c r="C17" s="50"/>
      <c r="D17" s="51">
        <f>SUM(D12:D16)</f>
        <v>755700</v>
      </c>
      <c r="E17" s="51">
        <f>SUM(E12:E16)</f>
        <v>755700</v>
      </c>
      <c r="F17" s="51">
        <f>SUM(F12:F16)</f>
        <v>755700</v>
      </c>
    </row>
    <row r="18" spans="1:6" x14ac:dyDescent="0.25">
      <c r="A18" s="1" t="s">
        <v>242</v>
      </c>
      <c r="B18" s="1"/>
      <c r="C18" s="1"/>
      <c r="D18" s="2">
        <f>D19+D251</f>
        <v>755700</v>
      </c>
      <c r="E18" s="2">
        <f>E19+E251</f>
        <v>755700</v>
      </c>
      <c r="F18" s="2">
        <f>F19+F251</f>
        <v>755700</v>
      </c>
    </row>
    <row r="19" spans="1:6" x14ac:dyDescent="0.25">
      <c r="A19" s="17" t="s">
        <v>243</v>
      </c>
      <c r="B19" s="17"/>
      <c r="C19" s="17"/>
      <c r="D19" s="18">
        <f t="shared" ref="D19:F19" si="1">D20</f>
        <v>644850</v>
      </c>
      <c r="E19" s="18">
        <f t="shared" si="1"/>
        <v>644850</v>
      </c>
      <c r="F19" s="18">
        <f t="shared" si="1"/>
        <v>644850</v>
      </c>
    </row>
    <row r="20" spans="1:6" x14ac:dyDescent="0.25">
      <c r="A20" s="19" t="s">
        <v>32</v>
      </c>
      <c r="B20" s="19"/>
      <c r="C20" s="19"/>
      <c r="D20" s="20">
        <f>D21+D221</f>
        <v>644850</v>
      </c>
      <c r="E20" s="20">
        <f>E21+E221</f>
        <v>644850</v>
      </c>
      <c r="F20" s="20">
        <f>F21+F221</f>
        <v>644850</v>
      </c>
    </row>
    <row r="21" spans="1:6" x14ac:dyDescent="0.25">
      <c r="A21" s="19" t="s">
        <v>244</v>
      </c>
      <c r="B21" s="19"/>
      <c r="C21" s="19"/>
      <c r="D21" s="20">
        <f>SUM(D22+D116+D159+D185+D211)</f>
        <v>631510</v>
      </c>
      <c r="E21" s="20">
        <f>SUM(E22+E116+E159+E185+E211)</f>
        <v>631510</v>
      </c>
      <c r="F21" s="20">
        <f>SUM(F22+F116+F159+F185+F211)</f>
        <v>631510</v>
      </c>
    </row>
    <row r="22" spans="1:6" x14ac:dyDescent="0.25">
      <c r="A22" s="3" t="s">
        <v>137</v>
      </c>
      <c r="B22" s="3" t="s">
        <v>142</v>
      </c>
      <c r="C22" s="3"/>
      <c r="D22" s="4">
        <f>SUM(D23)</f>
        <v>555360</v>
      </c>
      <c r="E22" s="4">
        <f>SUM(E23)</f>
        <v>555360</v>
      </c>
      <c r="F22" s="4">
        <f>SUM(F23)</f>
        <v>555360</v>
      </c>
    </row>
    <row r="23" spans="1:6" x14ac:dyDescent="0.25">
      <c r="A23" s="3" t="s">
        <v>296</v>
      </c>
      <c r="B23" s="3" t="s">
        <v>180</v>
      </c>
      <c r="C23" s="3"/>
      <c r="D23" s="4">
        <f>D24+D108</f>
        <v>555360</v>
      </c>
      <c r="E23" s="4">
        <f>E24+E108</f>
        <v>555360</v>
      </c>
      <c r="F23" s="4">
        <f>F24+F108</f>
        <v>555360</v>
      </c>
    </row>
    <row r="24" spans="1:6" x14ac:dyDescent="0.25">
      <c r="A24" s="29"/>
      <c r="B24" s="54">
        <v>3</v>
      </c>
      <c r="C24" s="29" t="s">
        <v>33</v>
      </c>
      <c r="D24" s="55">
        <f>D25+D40</f>
        <v>551510</v>
      </c>
      <c r="E24" s="55">
        <f>E25+E40</f>
        <v>551510</v>
      </c>
      <c r="F24" s="55">
        <f>F25+F40</f>
        <v>551510</v>
      </c>
    </row>
    <row r="25" spans="1:6" x14ac:dyDescent="0.25">
      <c r="A25" s="29"/>
      <c r="B25" s="54">
        <v>31</v>
      </c>
      <c r="C25" s="29" t="s">
        <v>34</v>
      </c>
      <c r="D25" s="55">
        <f>D26+D29+D37</f>
        <v>469500</v>
      </c>
      <c r="E25" s="55">
        <f>E26+E29+E37</f>
        <v>469500</v>
      </c>
      <c r="F25" s="55">
        <f>F26+F29+F37</f>
        <v>469500</v>
      </c>
    </row>
    <row r="26" spans="1:6" x14ac:dyDescent="0.25">
      <c r="A26" s="29"/>
      <c r="B26" s="54">
        <v>311</v>
      </c>
      <c r="C26" s="29" t="s">
        <v>35</v>
      </c>
      <c r="D26" s="55">
        <f t="shared" ref="D26:F26" si="2">D27</f>
        <v>365400</v>
      </c>
      <c r="E26" s="55">
        <f t="shared" si="2"/>
        <v>365400</v>
      </c>
      <c r="F26" s="55">
        <f t="shared" si="2"/>
        <v>365400</v>
      </c>
    </row>
    <row r="27" spans="1:6" x14ac:dyDescent="0.25">
      <c r="A27" s="29"/>
      <c r="B27" s="54">
        <v>3111</v>
      </c>
      <c r="C27" s="29" t="s">
        <v>36</v>
      </c>
      <c r="D27" s="55">
        <f>SUM(D28)</f>
        <v>365400</v>
      </c>
      <c r="E27" s="55">
        <f>SUM(E28)</f>
        <v>365400</v>
      </c>
      <c r="F27" s="55">
        <f>SUM(F28)</f>
        <v>365400</v>
      </c>
    </row>
    <row r="28" spans="1:6" x14ac:dyDescent="0.25">
      <c r="A28" s="21" t="s">
        <v>245</v>
      </c>
      <c r="B28" s="53">
        <v>31111</v>
      </c>
      <c r="C28" s="21" t="s">
        <v>37</v>
      </c>
      <c r="D28" s="23">
        <v>365400</v>
      </c>
      <c r="E28" s="23">
        <v>365400</v>
      </c>
      <c r="F28" s="23">
        <v>365400</v>
      </c>
    </row>
    <row r="29" spans="1:6" x14ac:dyDescent="0.25">
      <c r="A29" s="29"/>
      <c r="B29" s="54">
        <v>312</v>
      </c>
      <c r="C29" s="29" t="s">
        <v>38</v>
      </c>
      <c r="D29" s="55">
        <f>D30</f>
        <v>45400</v>
      </c>
      <c r="E29" s="55">
        <f>E30</f>
        <v>45400</v>
      </c>
      <c r="F29" s="55">
        <f>F30</f>
        <v>45400</v>
      </c>
    </row>
    <row r="30" spans="1:6" x14ac:dyDescent="0.25">
      <c r="A30" s="29"/>
      <c r="B30" s="54">
        <v>3121</v>
      </c>
      <c r="C30" s="29" t="s">
        <v>38</v>
      </c>
      <c r="D30" s="55">
        <f>D31+D32+D33+D34+D35+D36</f>
        <v>45400</v>
      </c>
      <c r="E30" s="55">
        <f>E31+E32+E33+E34+E35+E36</f>
        <v>45400</v>
      </c>
      <c r="F30" s="55">
        <f>F31+F32+F33+F34+F35+F36</f>
        <v>45400</v>
      </c>
    </row>
    <row r="31" spans="1:6" x14ac:dyDescent="0.25">
      <c r="A31" s="21" t="s">
        <v>246</v>
      </c>
      <c r="B31" s="53">
        <v>31212</v>
      </c>
      <c r="C31" s="21" t="s">
        <v>39</v>
      </c>
      <c r="D31" s="23">
        <v>7200</v>
      </c>
      <c r="E31" s="23">
        <v>7200</v>
      </c>
      <c r="F31" s="23">
        <v>7200</v>
      </c>
    </row>
    <row r="32" spans="1:6" x14ac:dyDescent="0.25">
      <c r="A32" s="21" t="s">
        <v>247</v>
      </c>
      <c r="B32" s="53">
        <v>31213</v>
      </c>
      <c r="C32" s="21" t="s">
        <v>40</v>
      </c>
      <c r="D32" s="23">
        <v>1200</v>
      </c>
      <c r="E32" s="23">
        <v>1200</v>
      </c>
      <c r="F32" s="23">
        <v>1200</v>
      </c>
    </row>
    <row r="33" spans="1:6" ht="17.25" customHeight="1" x14ac:dyDescent="0.25">
      <c r="A33" s="21" t="s">
        <v>248</v>
      </c>
      <c r="B33" s="53">
        <v>31214</v>
      </c>
      <c r="C33" s="21" t="s">
        <v>208</v>
      </c>
      <c r="D33" s="23">
        <v>12600</v>
      </c>
      <c r="E33" s="23">
        <v>12600</v>
      </c>
      <c r="F33" s="23">
        <v>12600</v>
      </c>
    </row>
    <row r="34" spans="1:6" ht="17.25" customHeight="1" x14ac:dyDescent="0.25">
      <c r="A34" s="21" t="s">
        <v>249</v>
      </c>
      <c r="B34" s="53">
        <v>31215</v>
      </c>
      <c r="C34" s="21" t="s">
        <v>41</v>
      </c>
      <c r="D34" s="23">
        <v>2000</v>
      </c>
      <c r="E34" s="23">
        <v>2000</v>
      </c>
      <c r="F34" s="23">
        <v>2000</v>
      </c>
    </row>
    <row r="35" spans="1:6" x14ac:dyDescent="0.25">
      <c r="A35" s="21" t="s">
        <v>250</v>
      </c>
      <c r="B35" s="53">
        <v>31216</v>
      </c>
      <c r="C35" s="21" t="s">
        <v>42</v>
      </c>
      <c r="D35" s="23">
        <v>4800</v>
      </c>
      <c r="E35" s="23">
        <v>4800</v>
      </c>
      <c r="F35" s="23">
        <v>4800</v>
      </c>
    </row>
    <row r="36" spans="1:6" x14ac:dyDescent="0.25">
      <c r="A36" s="21" t="s">
        <v>251</v>
      </c>
      <c r="B36" s="53">
        <v>31219</v>
      </c>
      <c r="C36" s="21" t="s">
        <v>43</v>
      </c>
      <c r="D36" s="23">
        <v>17600</v>
      </c>
      <c r="E36" s="23">
        <v>17600</v>
      </c>
      <c r="F36" s="23">
        <v>17600</v>
      </c>
    </row>
    <row r="37" spans="1:6" x14ac:dyDescent="0.25">
      <c r="A37" s="29"/>
      <c r="B37" s="54">
        <v>313</v>
      </c>
      <c r="C37" s="29" t="s">
        <v>44</v>
      </c>
      <c r="D37" s="55">
        <f t="shared" ref="D37:F37" si="3">D38</f>
        <v>58700</v>
      </c>
      <c r="E37" s="55">
        <f t="shared" si="3"/>
        <v>58700</v>
      </c>
      <c r="F37" s="55">
        <f t="shared" si="3"/>
        <v>58700</v>
      </c>
    </row>
    <row r="38" spans="1:6" x14ac:dyDescent="0.25">
      <c r="A38" s="29"/>
      <c r="B38" s="54">
        <v>3132</v>
      </c>
      <c r="C38" s="29" t="s">
        <v>45</v>
      </c>
      <c r="D38" s="55">
        <f>SUM(D39)</f>
        <v>58700</v>
      </c>
      <c r="E38" s="55">
        <f>SUM(E39)</f>
        <v>58700</v>
      </c>
      <c r="F38" s="55">
        <f>SUM(F39)</f>
        <v>58700</v>
      </c>
    </row>
    <row r="39" spans="1:6" x14ac:dyDescent="0.25">
      <c r="A39" s="21" t="s">
        <v>252</v>
      </c>
      <c r="B39" s="53">
        <v>31321</v>
      </c>
      <c r="C39" s="21" t="s">
        <v>45</v>
      </c>
      <c r="D39" s="23">
        <v>58700</v>
      </c>
      <c r="E39" s="23">
        <v>58700</v>
      </c>
      <c r="F39" s="23">
        <v>58700</v>
      </c>
    </row>
    <row r="40" spans="1:6" x14ac:dyDescent="0.25">
      <c r="A40" s="29"/>
      <c r="B40" s="54">
        <v>32</v>
      </c>
      <c r="C40" s="29" t="s">
        <v>46</v>
      </c>
      <c r="D40" s="55">
        <f>D41+D56+D71+D98</f>
        <v>82010</v>
      </c>
      <c r="E40" s="55">
        <f>E41+E56+E71+E98</f>
        <v>82010</v>
      </c>
      <c r="F40" s="55">
        <f>F41+F56+F71+F98</f>
        <v>82010</v>
      </c>
    </row>
    <row r="41" spans="1:6" x14ac:dyDescent="0.25">
      <c r="A41" s="29"/>
      <c r="B41" s="54">
        <v>321</v>
      </c>
      <c r="C41" s="29" t="s">
        <v>47</v>
      </c>
      <c r="D41" s="55">
        <f>D42+D49+D51+D54</f>
        <v>9850</v>
      </c>
      <c r="E41" s="55">
        <f>E42+E49+E51+E54</f>
        <v>9850</v>
      </c>
      <c r="F41" s="55">
        <f>F42+F49+F51+F54</f>
        <v>9850</v>
      </c>
    </row>
    <row r="42" spans="1:6" x14ac:dyDescent="0.25">
      <c r="A42" s="29"/>
      <c r="B42" s="54">
        <v>3211</v>
      </c>
      <c r="C42" s="29" t="s">
        <v>48</v>
      </c>
      <c r="D42" s="55">
        <f>D43+D44+D45+D46+D47+D48</f>
        <v>2150</v>
      </c>
      <c r="E42" s="55">
        <f>E43+E44+E45+E46+E47+E48</f>
        <v>2150</v>
      </c>
      <c r="F42" s="55">
        <f>F43+F44+F45+F46+F47+F48</f>
        <v>2150</v>
      </c>
    </row>
    <row r="43" spans="1:6" x14ac:dyDescent="0.25">
      <c r="A43" s="21" t="s">
        <v>253</v>
      </c>
      <c r="B43" s="53">
        <v>32111</v>
      </c>
      <c r="C43" s="21" t="s">
        <v>49</v>
      </c>
      <c r="D43" s="23">
        <v>800</v>
      </c>
      <c r="E43" s="23">
        <v>800</v>
      </c>
      <c r="F43" s="23">
        <v>800</v>
      </c>
    </row>
    <row r="44" spans="1:6" x14ac:dyDescent="0.25">
      <c r="A44" s="21" t="s">
        <v>254</v>
      </c>
      <c r="B44" s="53">
        <v>32112</v>
      </c>
      <c r="C44" s="21" t="s">
        <v>123</v>
      </c>
      <c r="D44" s="23">
        <v>50</v>
      </c>
      <c r="E44" s="23">
        <v>50</v>
      </c>
      <c r="F44" s="23">
        <v>50</v>
      </c>
    </row>
    <row r="45" spans="1:6" x14ac:dyDescent="0.25">
      <c r="A45" s="25" t="s">
        <v>255</v>
      </c>
      <c r="B45" s="61">
        <v>32113</v>
      </c>
      <c r="C45" s="25" t="s">
        <v>204</v>
      </c>
      <c r="D45" s="62">
        <v>100</v>
      </c>
      <c r="E45" s="62">
        <v>100</v>
      </c>
      <c r="F45" s="62">
        <v>100</v>
      </c>
    </row>
    <row r="46" spans="1:6" x14ac:dyDescent="0.25">
      <c r="A46" s="25" t="s">
        <v>256</v>
      </c>
      <c r="B46" s="61">
        <v>32114</v>
      </c>
      <c r="C46" s="25" t="s">
        <v>124</v>
      </c>
      <c r="D46" s="62">
        <v>100</v>
      </c>
      <c r="E46" s="62">
        <v>100</v>
      </c>
      <c r="F46" s="62">
        <v>100</v>
      </c>
    </row>
    <row r="47" spans="1:6" x14ac:dyDescent="0.25">
      <c r="A47" s="21" t="s">
        <v>257</v>
      </c>
      <c r="B47" s="53">
        <v>32115</v>
      </c>
      <c r="C47" s="21" t="s">
        <v>50</v>
      </c>
      <c r="D47" s="23">
        <v>1000</v>
      </c>
      <c r="E47" s="23">
        <v>1000</v>
      </c>
      <c r="F47" s="23">
        <v>1000</v>
      </c>
    </row>
    <row r="48" spans="1:6" x14ac:dyDescent="0.25">
      <c r="A48" s="21" t="s">
        <v>258</v>
      </c>
      <c r="B48" s="53">
        <v>32116</v>
      </c>
      <c r="C48" s="21" t="s">
        <v>183</v>
      </c>
      <c r="D48" s="23">
        <v>100</v>
      </c>
      <c r="E48" s="23">
        <v>100</v>
      </c>
      <c r="F48" s="23">
        <v>100</v>
      </c>
    </row>
    <row r="49" spans="1:6" x14ac:dyDescent="0.25">
      <c r="A49" s="29"/>
      <c r="B49" s="54">
        <v>3212</v>
      </c>
      <c r="C49" s="29" t="s">
        <v>51</v>
      </c>
      <c r="D49" s="55">
        <f>SUM(D50)</f>
        <v>5600</v>
      </c>
      <c r="E49" s="55">
        <f>SUM(E50)</f>
        <v>5600</v>
      </c>
      <c r="F49" s="55">
        <f>SUM(F50)</f>
        <v>5600</v>
      </c>
    </row>
    <row r="50" spans="1:6" x14ac:dyDescent="0.25">
      <c r="A50" s="21" t="s">
        <v>259</v>
      </c>
      <c r="B50" s="53">
        <v>32121</v>
      </c>
      <c r="C50" s="21" t="s">
        <v>52</v>
      </c>
      <c r="D50" s="23">
        <v>5600</v>
      </c>
      <c r="E50" s="23">
        <v>5600</v>
      </c>
      <c r="F50" s="23">
        <v>5600</v>
      </c>
    </row>
    <row r="51" spans="1:6" x14ac:dyDescent="0.25">
      <c r="A51" s="29"/>
      <c r="B51" s="54">
        <v>3213</v>
      </c>
      <c r="C51" s="29" t="s">
        <v>53</v>
      </c>
      <c r="D51" s="55">
        <f>D52+D53</f>
        <v>1100</v>
      </c>
      <c r="E51" s="55">
        <f>E52+E53</f>
        <v>1100</v>
      </c>
      <c r="F51" s="55">
        <f>F52+F53</f>
        <v>1100</v>
      </c>
    </row>
    <row r="52" spans="1:6" x14ac:dyDescent="0.25">
      <c r="A52" s="21" t="s">
        <v>260</v>
      </c>
      <c r="B52" s="53">
        <v>32131</v>
      </c>
      <c r="C52" s="21" t="s">
        <v>54</v>
      </c>
      <c r="D52" s="23">
        <v>700</v>
      </c>
      <c r="E52" s="23">
        <v>700</v>
      </c>
      <c r="F52" s="23">
        <v>700</v>
      </c>
    </row>
    <row r="53" spans="1:6" x14ac:dyDescent="0.25">
      <c r="A53" s="21" t="s">
        <v>261</v>
      </c>
      <c r="B53" s="53">
        <v>32132</v>
      </c>
      <c r="C53" s="21" t="s">
        <v>55</v>
      </c>
      <c r="D53" s="23">
        <v>400</v>
      </c>
      <c r="E53" s="23">
        <v>400</v>
      </c>
      <c r="F53" s="23">
        <v>400</v>
      </c>
    </row>
    <row r="54" spans="1:6" x14ac:dyDescent="0.25">
      <c r="A54" s="21"/>
      <c r="B54" s="54">
        <v>3214</v>
      </c>
      <c r="C54" s="29" t="s">
        <v>56</v>
      </c>
      <c r="D54" s="55">
        <f t="shared" ref="D54:F54" si="4">D55</f>
        <v>1000</v>
      </c>
      <c r="E54" s="55">
        <f t="shared" si="4"/>
        <v>1000</v>
      </c>
      <c r="F54" s="55">
        <f t="shared" si="4"/>
        <v>1000</v>
      </c>
    </row>
    <row r="55" spans="1:6" x14ac:dyDescent="0.25">
      <c r="A55" s="53" t="s">
        <v>262</v>
      </c>
      <c r="B55" s="53">
        <v>32141</v>
      </c>
      <c r="C55" s="21" t="s">
        <v>57</v>
      </c>
      <c r="D55" s="23">
        <v>1000</v>
      </c>
      <c r="E55" s="23">
        <v>1000</v>
      </c>
      <c r="F55" s="23">
        <v>1000</v>
      </c>
    </row>
    <row r="56" spans="1:6" x14ac:dyDescent="0.25">
      <c r="A56" s="54"/>
      <c r="B56" s="54">
        <v>322</v>
      </c>
      <c r="C56" s="29" t="s">
        <v>58</v>
      </c>
      <c r="D56" s="55">
        <f>D57+D62+D66+D69</f>
        <v>30060</v>
      </c>
      <c r="E56" s="55">
        <f>E57+E62+E66+E69</f>
        <v>30060</v>
      </c>
      <c r="F56" s="55">
        <f>F57+F62+F66+F69</f>
        <v>30060</v>
      </c>
    </row>
    <row r="57" spans="1:6" x14ac:dyDescent="0.25">
      <c r="A57" s="29"/>
      <c r="B57" s="54">
        <v>3221</v>
      </c>
      <c r="C57" s="29" t="s">
        <v>59</v>
      </c>
      <c r="D57" s="55">
        <f>D58+D59+D60+D61</f>
        <v>4300</v>
      </c>
      <c r="E57" s="55">
        <f>E58+E59+E60+E61</f>
        <v>4300</v>
      </c>
      <c r="F57" s="55">
        <f>F58+F59+F60+F61</f>
        <v>4300</v>
      </c>
    </row>
    <row r="58" spans="1:6" x14ac:dyDescent="0.25">
      <c r="A58" s="21" t="s">
        <v>263</v>
      </c>
      <c r="B58" s="53">
        <v>32211</v>
      </c>
      <c r="C58" s="21" t="s">
        <v>60</v>
      </c>
      <c r="D58" s="23">
        <v>2000</v>
      </c>
      <c r="E58" s="23">
        <v>2000</v>
      </c>
      <c r="F58" s="23">
        <v>2000</v>
      </c>
    </row>
    <row r="59" spans="1:6" x14ac:dyDescent="0.25">
      <c r="A59" s="21" t="s">
        <v>264</v>
      </c>
      <c r="B59" s="53">
        <v>32212</v>
      </c>
      <c r="C59" s="21" t="s">
        <v>61</v>
      </c>
      <c r="D59" s="23">
        <v>200</v>
      </c>
      <c r="E59" s="23">
        <v>200</v>
      </c>
      <c r="F59" s="23">
        <v>200</v>
      </c>
    </row>
    <row r="60" spans="1:6" x14ac:dyDescent="0.25">
      <c r="A60" s="21" t="s">
        <v>265</v>
      </c>
      <c r="B60" s="53">
        <v>32214</v>
      </c>
      <c r="C60" s="21" t="s">
        <v>63</v>
      </c>
      <c r="D60" s="23">
        <v>1700</v>
      </c>
      <c r="E60" s="23">
        <v>1700</v>
      </c>
      <c r="F60" s="23">
        <v>1700</v>
      </c>
    </row>
    <row r="61" spans="1:6" ht="15.75" customHeight="1" x14ac:dyDescent="0.25">
      <c r="A61" s="21" t="s">
        <v>266</v>
      </c>
      <c r="B61" s="53">
        <v>32219</v>
      </c>
      <c r="C61" s="21" t="s">
        <v>64</v>
      </c>
      <c r="D61" s="23">
        <v>400</v>
      </c>
      <c r="E61" s="23">
        <v>400</v>
      </c>
      <c r="F61" s="23">
        <v>400</v>
      </c>
    </row>
    <row r="62" spans="1:6" x14ac:dyDescent="0.25">
      <c r="A62" s="29"/>
      <c r="B62" s="54">
        <v>3223</v>
      </c>
      <c r="C62" s="29" t="s">
        <v>68</v>
      </c>
      <c r="D62" s="55">
        <f>D63+D64+D65</f>
        <v>23160</v>
      </c>
      <c r="E62" s="55">
        <f>E63+E64+E65</f>
        <v>23160</v>
      </c>
      <c r="F62" s="55">
        <f>F63+F64+F65</f>
        <v>23160</v>
      </c>
    </row>
    <row r="63" spans="1:6" x14ac:dyDescent="0.25">
      <c r="A63" s="21" t="s">
        <v>267</v>
      </c>
      <c r="B63" s="53">
        <v>32231</v>
      </c>
      <c r="C63" s="21" t="s">
        <v>69</v>
      </c>
      <c r="D63" s="23">
        <v>14960</v>
      </c>
      <c r="E63" s="23">
        <v>14960</v>
      </c>
      <c r="F63" s="23">
        <v>14960</v>
      </c>
    </row>
    <row r="64" spans="1:6" x14ac:dyDescent="0.25">
      <c r="A64" s="21" t="s">
        <v>268</v>
      </c>
      <c r="B64" s="53">
        <v>32233</v>
      </c>
      <c r="C64" s="21" t="s">
        <v>70</v>
      </c>
      <c r="D64" s="23">
        <v>8000</v>
      </c>
      <c r="E64" s="23">
        <v>8000</v>
      </c>
      <c r="F64" s="23">
        <v>8000</v>
      </c>
    </row>
    <row r="65" spans="1:6" x14ac:dyDescent="0.25">
      <c r="A65" s="21" t="s">
        <v>269</v>
      </c>
      <c r="B65" s="53">
        <v>32234</v>
      </c>
      <c r="C65" s="21" t="s">
        <v>71</v>
      </c>
      <c r="D65" s="23">
        <v>200</v>
      </c>
      <c r="E65" s="23">
        <v>200</v>
      </c>
      <c r="F65" s="23">
        <v>200</v>
      </c>
    </row>
    <row r="66" spans="1:6" ht="15" customHeight="1" x14ac:dyDescent="0.25">
      <c r="A66" s="29"/>
      <c r="B66" s="54">
        <v>3224</v>
      </c>
      <c r="C66" s="29" t="s">
        <v>72</v>
      </c>
      <c r="D66" s="55">
        <f>D67+D68</f>
        <v>2000</v>
      </c>
      <c r="E66" s="55">
        <f>E67+E68</f>
        <v>2000</v>
      </c>
      <c r="F66" s="55">
        <f>F67+F68</f>
        <v>2000</v>
      </c>
    </row>
    <row r="67" spans="1:6" ht="15" customHeight="1" x14ac:dyDescent="0.25">
      <c r="A67" s="21" t="s">
        <v>270</v>
      </c>
      <c r="B67" s="53">
        <v>32241</v>
      </c>
      <c r="C67" s="21" t="s">
        <v>73</v>
      </c>
      <c r="D67" s="23">
        <v>500</v>
      </c>
      <c r="E67" s="23">
        <v>500</v>
      </c>
      <c r="F67" s="23">
        <v>500</v>
      </c>
    </row>
    <row r="68" spans="1:6" ht="15" customHeight="1" x14ac:dyDescent="0.25">
      <c r="A68" s="21" t="s">
        <v>271</v>
      </c>
      <c r="B68" s="53">
        <v>32242</v>
      </c>
      <c r="C68" s="21" t="s">
        <v>74</v>
      </c>
      <c r="D68" s="23">
        <v>1500</v>
      </c>
      <c r="E68" s="23">
        <v>1500</v>
      </c>
      <c r="F68" s="23">
        <v>1500</v>
      </c>
    </row>
    <row r="69" spans="1:6" ht="15" customHeight="1" x14ac:dyDescent="0.25">
      <c r="A69" s="29"/>
      <c r="B69" s="54">
        <v>3225</v>
      </c>
      <c r="C69" s="29" t="s">
        <v>75</v>
      </c>
      <c r="D69" s="55">
        <f>D70</f>
        <v>600</v>
      </c>
      <c r="E69" s="55">
        <f>E70</f>
        <v>600</v>
      </c>
      <c r="F69" s="55">
        <f>F70</f>
        <v>600</v>
      </c>
    </row>
    <row r="70" spans="1:6" ht="15" customHeight="1" x14ac:dyDescent="0.25">
      <c r="A70" s="21" t="s">
        <v>272</v>
      </c>
      <c r="B70" s="53">
        <v>32251</v>
      </c>
      <c r="C70" s="21" t="s">
        <v>76</v>
      </c>
      <c r="D70" s="23">
        <v>600</v>
      </c>
      <c r="E70" s="23">
        <v>600</v>
      </c>
      <c r="F70" s="23">
        <v>600</v>
      </c>
    </row>
    <row r="71" spans="1:6" ht="15" customHeight="1" x14ac:dyDescent="0.25">
      <c r="A71" s="29"/>
      <c r="B71" s="54">
        <v>323</v>
      </c>
      <c r="C71" s="29" t="s">
        <v>77</v>
      </c>
      <c r="D71" s="55">
        <f>D72+D76+D79+D81+D90+D92+D94+D96+D85</f>
        <v>37400</v>
      </c>
      <c r="E71" s="55">
        <f>E72+E76+E79+E81+E90+E92+E94+E96+E85</f>
        <v>37400</v>
      </c>
      <c r="F71" s="55">
        <f>F72+F76+F79+F81+F90+F92+F94+F96+F85</f>
        <v>37400</v>
      </c>
    </row>
    <row r="72" spans="1:6" ht="15" customHeight="1" x14ac:dyDescent="0.25">
      <c r="A72" s="29"/>
      <c r="B72" s="54">
        <v>3231</v>
      </c>
      <c r="C72" s="29" t="s">
        <v>78</v>
      </c>
      <c r="D72" s="55">
        <f>D73+D74+D75</f>
        <v>1200</v>
      </c>
      <c r="E72" s="55">
        <f>E73+E74+E75</f>
        <v>1200</v>
      </c>
      <c r="F72" s="55">
        <f>F73+F74+F75</f>
        <v>1200</v>
      </c>
    </row>
    <row r="73" spans="1:6" ht="15" customHeight="1" x14ac:dyDescent="0.25">
      <c r="A73" s="21" t="s">
        <v>273</v>
      </c>
      <c r="B73" s="53">
        <v>32311</v>
      </c>
      <c r="C73" s="21" t="s">
        <v>79</v>
      </c>
      <c r="D73" s="23">
        <v>600</v>
      </c>
      <c r="E73" s="23">
        <v>600</v>
      </c>
      <c r="F73" s="23">
        <v>600</v>
      </c>
    </row>
    <row r="74" spans="1:6" ht="15" customHeight="1" x14ac:dyDescent="0.25">
      <c r="A74" s="21" t="s">
        <v>274</v>
      </c>
      <c r="B74" s="53">
        <v>32312</v>
      </c>
      <c r="C74" s="21" t="s">
        <v>80</v>
      </c>
      <c r="D74" s="23">
        <v>100</v>
      </c>
      <c r="E74" s="23">
        <v>100</v>
      </c>
      <c r="F74" s="23">
        <v>100</v>
      </c>
    </row>
    <row r="75" spans="1:6" ht="15" customHeight="1" x14ac:dyDescent="0.25">
      <c r="A75" s="21" t="s">
        <v>219</v>
      </c>
      <c r="B75" s="53">
        <v>32313</v>
      </c>
      <c r="C75" s="21" t="s">
        <v>81</v>
      </c>
      <c r="D75" s="23">
        <v>500</v>
      </c>
      <c r="E75" s="23">
        <v>500</v>
      </c>
      <c r="F75" s="23">
        <v>500</v>
      </c>
    </row>
    <row r="76" spans="1:6" ht="15" customHeight="1" x14ac:dyDescent="0.25">
      <c r="A76" s="29"/>
      <c r="B76" s="54">
        <v>3232</v>
      </c>
      <c r="C76" s="29" t="s">
        <v>82</v>
      </c>
      <c r="D76" s="55">
        <f>D77+D78</f>
        <v>1500</v>
      </c>
      <c r="E76" s="55">
        <f>E77+E78</f>
        <v>1500</v>
      </c>
      <c r="F76" s="55">
        <f>F77+F78</f>
        <v>1500</v>
      </c>
    </row>
    <row r="77" spans="1:6" ht="15" customHeight="1" x14ac:dyDescent="0.25">
      <c r="A77" s="21" t="s">
        <v>275</v>
      </c>
      <c r="B77" s="53">
        <v>32321</v>
      </c>
      <c r="C77" s="21" t="s">
        <v>83</v>
      </c>
      <c r="D77" s="23">
        <v>500</v>
      </c>
      <c r="E77" s="23">
        <v>500</v>
      </c>
      <c r="F77" s="23">
        <v>500</v>
      </c>
    </row>
    <row r="78" spans="1:6" ht="15" customHeight="1" x14ac:dyDescent="0.25">
      <c r="A78" s="21" t="s">
        <v>276</v>
      </c>
      <c r="B78" s="53">
        <v>32322</v>
      </c>
      <c r="C78" s="21" t="s">
        <v>84</v>
      </c>
      <c r="D78" s="23">
        <v>1000</v>
      </c>
      <c r="E78" s="23">
        <v>1000</v>
      </c>
      <c r="F78" s="23">
        <v>1000</v>
      </c>
    </row>
    <row r="79" spans="1:6" ht="15" customHeight="1" x14ac:dyDescent="0.25">
      <c r="A79" s="29"/>
      <c r="B79" s="54">
        <v>3233</v>
      </c>
      <c r="C79" s="29" t="s">
        <v>85</v>
      </c>
      <c r="D79" s="55">
        <f>SUM(D80)</f>
        <v>300</v>
      </c>
      <c r="E79" s="55">
        <f>SUM(E80)</f>
        <v>300</v>
      </c>
      <c r="F79" s="55">
        <f>SUM(F80)</f>
        <v>300</v>
      </c>
    </row>
    <row r="80" spans="1:6" ht="15" customHeight="1" x14ac:dyDescent="0.25">
      <c r="A80" s="21" t="s">
        <v>277</v>
      </c>
      <c r="B80" s="53">
        <v>32331</v>
      </c>
      <c r="C80" s="21" t="s">
        <v>86</v>
      </c>
      <c r="D80" s="23">
        <v>300</v>
      </c>
      <c r="E80" s="23">
        <v>300</v>
      </c>
      <c r="F80" s="23">
        <v>300</v>
      </c>
    </row>
    <row r="81" spans="1:6" ht="15" customHeight="1" x14ac:dyDescent="0.25">
      <c r="A81" s="29"/>
      <c r="B81" s="54">
        <v>3234</v>
      </c>
      <c r="C81" s="29" t="s">
        <v>87</v>
      </c>
      <c r="D81" s="55">
        <f>D82+D83+D84</f>
        <v>1100</v>
      </c>
      <c r="E81" s="55">
        <f>E82+E83+E84</f>
        <v>1100</v>
      </c>
      <c r="F81" s="55">
        <f>F82+F83+F84</f>
        <v>1100</v>
      </c>
    </row>
    <row r="82" spans="1:6" ht="15" customHeight="1" x14ac:dyDescent="0.25">
      <c r="A82" s="21" t="s">
        <v>278</v>
      </c>
      <c r="B82" s="53">
        <v>32341</v>
      </c>
      <c r="C82" s="21" t="s">
        <v>88</v>
      </c>
      <c r="D82" s="23">
        <v>600</v>
      </c>
      <c r="E82" s="23">
        <v>600</v>
      </c>
      <c r="F82" s="23">
        <v>600</v>
      </c>
    </row>
    <row r="83" spans="1:6" ht="15" customHeight="1" x14ac:dyDescent="0.25">
      <c r="A83" s="21" t="s">
        <v>279</v>
      </c>
      <c r="B83" s="53">
        <v>32342</v>
      </c>
      <c r="C83" s="21" t="s">
        <v>89</v>
      </c>
      <c r="D83" s="23">
        <v>300</v>
      </c>
      <c r="E83" s="23">
        <v>300</v>
      </c>
      <c r="F83" s="23">
        <v>300</v>
      </c>
    </row>
    <row r="84" spans="1:6" ht="15" customHeight="1" x14ac:dyDescent="0.25">
      <c r="A84" s="21" t="s">
        <v>280</v>
      </c>
      <c r="B84" s="53">
        <v>32349</v>
      </c>
      <c r="C84" s="21" t="s">
        <v>192</v>
      </c>
      <c r="D84" s="23">
        <v>200</v>
      </c>
      <c r="E84" s="23">
        <v>200</v>
      </c>
      <c r="F84" s="23">
        <v>200</v>
      </c>
    </row>
    <row r="85" spans="1:6" ht="15" customHeight="1" x14ac:dyDescent="0.25">
      <c r="A85" s="21"/>
      <c r="B85" s="54">
        <v>3235</v>
      </c>
      <c r="C85" s="29" t="s">
        <v>90</v>
      </c>
      <c r="D85" s="55">
        <f>D86+D87+D88+D89</f>
        <v>25400</v>
      </c>
      <c r="E85" s="55">
        <f>E86+E87+E88+E89</f>
        <v>25400</v>
      </c>
      <c r="F85" s="55">
        <f>F86+F87+F88+F89</f>
        <v>25400</v>
      </c>
    </row>
    <row r="86" spans="1:6" ht="15" customHeight="1" x14ac:dyDescent="0.25">
      <c r="A86" s="21" t="s">
        <v>281</v>
      </c>
      <c r="B86" s="53">
        <v>32353</v>
      </c>
      <c r="C86" s="21" t="s">
        <v>139</v>
      </c>
      <c r="D86" s="23">
        <v>2600</v>
      </c>
      <c r="E86" s="23">
        <v>2600</v>
      </c>
      <c r="F86" s="23">
        <v>2600</v>
      </c>
    </row>
    <row r="87" spans="1:6" ht="15" customHeight="1" x14ac:dyDescent="0.25">
      <c r="A87" s="21" t="s">
        <v>282</v>
      </c>
      <c r="B87" s="53">
        <v>32354</v>
      </c>
      <c r="C87" s="21" t="s">
        <v>195</v>
      </c>
      <c r="D87" s="23">
        <v>500</v>
      </c>
      <c r="E87" s="23">
        <v>500</v>
      </c>
      <c r="F87" s="23">
        <v>500</v>
      </c>
    </row>
    <row r="88" spans="1:6" ht="15" customHeight="1" x14ac:dyDescent="0.25">
      <c r="A88" s="21" t="s">
        <v>283</v>
      </c>
      <c r="B88" s="53">
        <v>32355</v>
      </c>
      <c r="C88" s="21" t="s">
        <v>91</v>
      </c>
      <c r="D88" s="23">
        <v>300</v>
      </c>
      <c r="E88" s="23">
        <v>300</v>
      </c>
      <c r="F88" s="23">
        <v>300</v>
      </c>
    </row>
    <row r="89" spans="1:6" ht="15" customHeight="1" x14ac:dyDescent="0.25">
      <c r="A89" s="21" t="s">
        <v>284</v>
      </c>
      <c r="B89" s="53">
        <v>32359</v>
      </c>
      <c r="C89" s="21" t="s">
        <v>190</v>
      </c>
      <c r="D89" s="23">
        <v>22000</v>
      </c>
      <c r="E89" s="23">
        <v>22000</v>
      </c>
      <c r="F89" s="23">
        <v>22000</v>
      </c>
    </row>
    <row r="90" spans="1:6" ht="15" customHeight="1" x14ac:dyDescent="0.25">
      <c r="A90" s="21"/>
      <c r="B90" s="54">
        <v>3236</v>
      </c>
      <c r="C90" s="29" t="s">
        <v>197</v>
      </c>
      <c r="D90" s="55">
        <f>D91</f>
        <v>3200</v>
      </c>
      <c r="E90" s="55">
        <f>E91</f>
        <v>3200</v>
      </c>
      <c r="F90" s="55">
        <f>F91</f>
        <v>3200</v>
      </c>
    </row>
    <row r="91" spans="1:6" ht="15" customHeight="1" x14ac:dyDescent="0.25">
      <c r="A91" s="21" t="s">
        <v>285</v>
      </c>
      <c r="B91" s="53">
        <v>32361</v>
      </c>
      <c r="C91" s="21" t="s">
        <v>198</v>
      </c>
      <c r="D91" s="23">
        <v>3200</v>
      </c>
      <c r="E91" s="23">
        <v>3200</v>
      </c>
      <c r="F91" s="23">
        <v>3200</v>
      </c>
    </row>
    <row r="92" spans="1:6" ht="15" customHeight="1" x14ac:dyDescent="0.25">
      <c r="A92" s="29"/>
      <c r="B92" s="54">
        <v>3237</v>
      </c>
      <c r="C92" s="29" t="s">
        <v>92</v>
      </c>
      <c r="D92" s="55">
        <f>D93</f>
        <v>200</v>
      </c>
      <c r="E92" s="55">
        <f>E93</f>
        <v>200</v>
      </c>
      <c r="F92" s="55">
        <f>F93</f>
        <v>200</v>
      </c>
    </row>
    <row r="93" spans="1:6" s="22" customFormat="1" ht="15" customHeight="1" x14ac:dyDescent="0.25">
      <c r="A93" s="21" t="s">
        <v>286</v>
      </c>
      <c r="B93" s="53">
        <v>32379</v>
      </c>
      <c r="C93" s="21" t="s">
        <v>125</v>
      </c>
      <c r="D93" s="23">
        <v>200</v>
      </c>
      <c r="E93" s="23">
        <v>200</v>
      </c>
      <c r="F93" s="23">
        <v>200</v>
      </c>
    </row>
    <row r="94" spans="1:6" ht="15" customHeight="1" x14ac:dyDescent="0.25">
      <c r="A94" s="29"/>
      <c r="B94" s="54">
        <v>3238</v>
      </c>
      <c r="C94" s="29" t="s">
        <v>94</v>
      </c>
      <c r="D94" s="55">
        <f>D95</f>
        <v>3500</v>
      </c>
      <c r="E94" s="55">
        <f>E95</f>
        <v>3500</v>
      </c>
      <c r="F94" s="55">
        <f>F95</f>
        <v>3500</v>
      </c>
    </row>
    <row r="95" spans="1:6" ht="15" customHeight="1" x14ac:dyDescent="0.25">
      <c r="A95" s="21" t="s">
        <v>287</v>
      </c>
      <c r="B95" s="53">
        <v>32389</v>
      </c>
      <c r="C95" s="21" t="s">
        <v>95</v>
      </c>
      <c r="D95" s="23">
        <v>3500</v>
      </c>
      <c r="E95" s="23">
        <v>3500</v>
      </c>
      <c r="F95" s="23">
        <v>3500</v>
      </c>
    </row>
    <row r="96" spans="1:6" ht="15" customHeight="1" x14ac:dyDescent="0.25">
      <c r="A96" s="29"/>
      <c r="B96" s="54">
        <v>3239</v>
      </c>
      <c r="C96" s="29" t="s">
        <v>96</v>
      </c>
      <c r="D96" s="55">
        <f>D97</f>
        <v>1000</v>
      </c>
      <c r="E96" s="55">
        <f>E97</f>
        <v>1000</v>
      </c>
      <c r="F96" s="55">
        <f>F97</f>
        <v>1000</v>
      </c>
    </row>
    <row r="97" spans="1:6" ht="15" customHeight="1" x14ac:dyDescent="0.25">
      <c r="A97" s="21" t="s">
        <v>288</v>
      </c>
      <c r="B97" s="53">
        <v>32396</v>
      </c>
      <c r="C97" s="21" t="s">
        <v>98</v>
      </c>
      <c r="D97" s="23">
        <v>1000</v>
      </c>
      <c r="E97" s="23">
        <v>1000</v>
      </c>
      <c r="F97" s="23">
        <v>1000</v>
      </c>
    </row>
    <row r="98" spans="1:6" ht="15" customHeight="1" x14ac:dyDescent="0.25">
      <c r="A98" s="29"/>
      <c r="B98" s="54">
        <v>329</v>
      </c>
      <c r="C98" s="29" t="s">
        <v>101</v>
      </c>
      <c r="D98" s="55">
        <f>D99+D102+D104+D106</f>
        <v>4700</v>
      </c>
      <c r="E98" s="55">
        <f>E99+E102+E104+E106</f>
        <v>4700</v>
      </c>
      <c r="F98" s="55">
        <f>F99+F102+F104+F106</f>
        <v>4700</v>
      </c>
    </row>
    <row r="99" spans="1:6" ht="15" customHeight="1" x14ac:dyDescent="0.25">
      <c r="A99" s="29"/>
      <c r="B99" s="54">
        <v>3292</v>
      </c>
      <c r="C99" s="29" t="s">
        <v>102</v>
      </c>
      <c r="D99" s="55">
        <f>D100+D101</f>
        <v>4000</v>
      </c>
      <c r="E99" s="55">
        <f>E100+E101</f>
        <v>4000</v>
      </c>
      <c r="F99" s="55">
        <f>F100+F101</f>
        <v>4000</v>
      </c>
    </row>
    <row r="100" spans="1:6" ht="15" customHeight="1" x14ac:dyDescent="0.25">
      <c r="A100" s="21" t="s">
        <v>289</v>
      </c>
      <c r="B100" s="53">
        <v>32922</v>
      </c>
      <c r="C100" s="21" t="s">
        <v>103</v>
      </c>
      <c r="D100" s="23">
        <v>3500</v>
      </c>
      <c r="E100" s="23">
        <v>3500</v>
      </c>
      <c r="F100" s="23">
        <v>3500</v>
      </c>
    </row>
    <row r="101" spans="1:6" ht="15" customHeight="1" x14ac:dyDescent="0.25">
      <c r="A101" s="21" t="s">
        <v>290</v>
      </c>
      <c r="B101" s="53">
        <v>32923</v>
      </c>
      <c r="C101" s="21" t="s">
        <v>104</v>
      </c>
      <c r="D101" s="23">
        <v>500</v>
      </c>
      <c r="E101" s="23">
        <v>500</v>
      </c>
      <c r="F101" s="23">
        <v>500</v>
      </c>
    </row>
    <row r="102" spans="1:6" ht="15" customHeight="1" x14ac:dyDescent="0.25">
      <c r="A102" s="29"/>
      <c r="B102" s="54">
        <v>3294</v>
      </c>
      <c r="C102" s="29" t="s">
        <v>106</v>
      </c>
      <c r="D102" s="55">
        <f>D103</f>
        <v>300</v>
      </c>
      <c r="E102" s="55">
        <f>E103</f>
        <v>300</v>
      </c>
      <c r="F102" s="55">
        <f>F103</f>
        <v>300</v>
      </c>
    </row>
    <row r="103" spans="1:6" ht="15" customHeight="1" x14ac:dyDescent="0.25">
      <c r="A103" s="21" t="s">
        <v>291</v>
      </c>
      <c r="B103" s="53">
        <v>32941</v>
      </c>
      <c r="C103" s="21" t="s">
        <v>107</v>
      </c>
      <c r="D103" s="23">
        <v>300</v>
      </c>
      <c r="E103" s="23">
        <v>300</v>
      </c>
      <c r="F103" s="23">
        <v>300</v>
      </c>
    </row>
    <row r="104" spans="1:6" ht="15" customHeight="1" x14ac:dyDescent="0.25">
      <c r="A104" s="21"/>
      <c r="B104" s="54">
        <v>3295</v>
      </c>
      <c r="C104" s="29" t="s">
        <v>140</v>
      </c>
      <c r="D104" s="55">
        <f>D105</f>
        <v>200</v>
      </c>
      <c r="E104" s="55">
        <f>E105</f>
        <v>200</v>
      </c>
      <c r="F104" s="55">
        <f>F105</f>
        <v>200</v>
      </c>
    </row>
    <row r="105" spans="1:6" ht="15" customHeight="1" x14ac:dyDescent="0.25">
      <c r="A105" s="21" t="s">
        <v>292</v>
      </c>
      <c r="B105" s="53">
        <v>32953</v>
      </c>
      <c r="C105" s="21" t="s">
        <v>141</v>
      </c>
      <c r="D105" s="23">
        <v>200</v>
      </c>
      <c r="E105" s="23">
        <v>200</v>
      </c>
      <c r="F105" s="23">
        <v>200</v>
      </c>
    </row>
    <row r="106" spans="1:6" ht="15" customHeight="1" x14ac:dyDescent="0.25">
      <c r="A106" s="21"/>
      <c r="B106" s="54">
        <v>3299</v>
      </c>
      <c r="C106" s="29" t="s">
        <v>101</v>
      </c>
      <c r="D106" s="55">
        <f>D107</f>
        <v>200</v>
      </c>
      <c r="E106" s="55">
        <f>E107</f>
        <v>200</v>
      </c>
      <c r="F106" s="55">
        <f>F107</f>
        <v>200</v>
      </c>
    </row>
    <row r="107" spans="1:6" ht="15" customHeight="1" x14ac:dyDescent="0.25">
      <c r="A107" s="21" t="s">
        <v>293</v>
      </c>
      <c r="B107" s="53">
        <v>32999</v>
      </c>
      <c r="C107" s="21" t="s">
        <v>101</v>
      </c>
      <c r="D107" s="23">
        <v>200</v>
      </c>
      <c r="E107" s="23">
        <v>200</v>
      </c>
      <c r="F107" s="23">
        <v>200</v>
      </c>
    </row>
    <row r="108" spans="1:6" ht="15" customHeight="1" x14ac:dyDescent="0.25">
      <c r="A108" s="5"/>
      <c r="B108" s="6">
        <v>4</v>
      </c>
      <c r="C108" s="5" t="s">
        <v>110</v>
      </c>
      <c r="D108" s="7">
        <f t="shared" ref="D108:F108" si="5">D109</f>
        <v>3850</v>
      </c>
      <c r="E108" s="7">
        <f t="shared" si="5"/>
        <v>3850</v>
      </c>
      <c r="F108" s="7">
        <f t="shared" si="5"/>
        <v>3850</v>
      </c>
    </row>
    <row r="109" spans="1:6" ht="15" customHeight="1" x14ac:dyDescent="0.25">
      <c r="A109" s="5"/>
      <c r="B109" s="6">
        <v>42</v>
      </c>
      <c r="C109" s="5" t="s">
        <v>111</v>
      </c>
      <c r="D109" s="7">
        <f>D110+D113</f>
        <v>3850</v>
      </c>
      <c r="E109" s="7">
        <f>E110+E113</f>
        <v>3850</v>
      </c>
      <c r="F109" s="7">
        <f>F110+F113</f>
        <v>3850</v>
      </c>
    </row>
    <row r="110" spans="1:6" ht="15" customHeight="1" x14ac:dyDescent="0.25">
      <c r="A110" s="5"/>
      <c r="B110" s="6">
        <v>422</v>
      </c>
      <c r="C110" s="5" t="s">
        <v>112</v>
      </c>
      <c r="D110" s="7">
        <f t="shared" ref="D110:F111" si="6">D111</f>
        <v>1300</v>
      </c>
      <c r="E110" s="7">
        <f t="shared" si="6"/>
        <v>1300</v>
      </c>
      <c r="F110" s="7">
        <f t="shared" si="6"/>
        <v>1300</v>
      </c>
    </row>
    <row r="111" spans="1:6" ht="15" customHeight="1" x14ac:dyDescent="0.25">
      <c r="A111" s="29"/>
      <c r="B111" s="54">
        <v>4227</v>
      </c>
      <c r="C111" s="29" t="s">
        <v>113</v>
      </c>
      <c r="D111" s="55">
        <f t="shared" si="6"/>
        <v>1300</v>
      </c>
      <c r="E111" s="55">
        <f t="shared" si="6"/>
        <v>1300</v>
      </c>
      <c r="F111" s="55">
        <f t="shared" si="6"/>
        <v>1300</v>
      </c>
    </row>
    <row r="112" spans="1:6" ht="15" customHeight="1" x14ac:dyDescent="0.25">
      <c r="A112" s="21" t="s">
        <v>294</v>
      </c>
      <c r="B112" s="53">
        <v>42273</v>
      </c>
      <c r="C112" s="21" t="s">
        <v>114</v>
      </c>
      <c r="D112" s="23">
        <v>1300</v>
      </c>
      <c r="E112" s="23">
        <v>1300</v>
      </c>
      <c r="F112" s="23">
        <v>1300</v>
      </c>
    </row>
    <row r="113" spans="1:6" ht="15" customHeight="1" x14ac:dyDescent="0.25">
      <c r="A113" s="8"/>
      <c r="B113" s="6">
        <v>426</v>
      </c>
      <c r="C113" s="5" t="s">
        <v>159</v>
      </c>
      <c r="D113" s="7">
        <f>D114</f>
        <v>2550</v>
      </c>
      <c r="E113" s="7">
        <f>E114</f>
        <v>2550</v>
      </c>
      <c r="F113" s="7">
        <f>F114</f>
        <v>2550</v>
      </c>
    </row>
    <row r="114" spans="1:6" ht="15" customHeight="1" x14ac:dyDescent="0.25">
      <c r="A114" s="8"/>
      <c r="B114" s="6">
        <v>4262</v>
      </c>
      <c r="C114" s="5" t="s">
        <v>115</v>
      </c>
      <c r="D114" s="7">
        <f t="shared" ref="D114:F114" si="7">D115</f>
        <v>2550</v>
      </c>
      <c r="E114" s="7">
        <f t="shared" si="7"/>
        <v>2550</v>
      </c>
      <c r="F114" s="7">
        <f t="shared" si="7"/>
        <v>2550</v>
      </c>
    </row>
    <row r="115" spans="1:6" ht="15" customHeight="1" x14ac:dyDescent="0.25">
      <c r="A115" s="8" t="s">
        <v>295</v>
      </c>
      <c r="B115" s="16">
        <v>42621</v>
      </c>
      <c r="C115" t="s">
        <v>115</v>
      </c>
      <c r="D115" s="11">
        <v>2550</v>
      </c>
      <c r="E115" s="11">
        <v>2550</v>
      </c>
      <c r="F115" s="11">
        <v>2550</v>
      </c>
    </row>
    <row r="116" spans="1:6" ht="15" customHeight="1" x14ac:dyDescent="0.25">
      <c r="A116" s="3" t="s">
        <v>136</v>
      </c>
      <c r="B116" s="3" t="s">
        <v>175</v>
      </c>
      <c r="C116" s="3"/>
      <c r="D116" s="4">
        <f>SUM(D117+D153)</f>
        <v>29250</v>
      </c>
      <c r="E116" s="4">
        <f>SUM(E117+E153)</f>
        <v>29250</v>
      </c>
      <c r="F116" s="4">
        <f>SUM(F117+F153)</f>
        <v>29250</v>
      </c>
    </row>
    <row r="117" spans="1:6" ht="15" customHeight="1" x14ac:dyDescent="0.25">
      <c r="A117" s="3" t="s">
        <v>144</v>
      </c>
      <c r="B117" s="3" t="s">
        <v>143</v>
      </c>
      <c r="C117" s="3"/>
      <c r="D117" s="4">
        <f>D118+D148</f>
        <v>29250</v>
      </c>
      <c r="E117" s="4">
        <f>E118+E148</f>
        <v>29250</v>
      </c>
      <c r="F117" s="4">
        <f>F118+F148</f>
        <v>29250</v>
      </c>
    </row>
    <row r="118" spans="1:6" ht="15" customHeight="1" x14ac:dyDescent="0.25">
      <c r="A118" s="29"/>
      <c r="B118" s="54">
        <v>3</v>
      </c>
      <c r="C118" s="29" t="s">
        <v>33</v>
      </c>
      <c r="D118" s="55">
        <f>SUM(D119+D126)</f>
        <v>21550</v>
      </c>
      <c r="E118" s="55">
        <f>SUM(E119+E126)</f>
        <v>21550</v>
      </c>
      <c r="F118" s="55">
        <f>SUM(F119+F126)</f>
        <v>21550</v>
      </c>
    </row>
    <row r="119" spans="1:6" x14ac:dyDescent="0.25">
      <c r="A119" s="29"/>
      <c r="B119" s="54">
        <v>31</v>
      </c>
      <c r="C119" s="29" t="s">
        <v>34</v>
      </c>
      <c r="D119" s="55">
        <f>SUM(D120+D123)</f>
        <v>3400</v>
      </c>
      <c r="E119" s="55">
        <f>SUM(E120+E123)</f>
        <v>3400</v>
      </c>
      <c r="F119" s="55">
        <f>SUM(F120+F123)</f>
        <v>3400</v>
      </c>
    </row>
    <row r="120" spans="1:6" x14ac:dyDescent="0.25">
      <c r="A120" s="29"/>
      <c r="B120" s="54">
        <v>311</v>
      </c>
      <c r="C120" s="29" t="s">
        <v>35</v>
      </c>
      <c r="D120" s="55">
        <f t="shared" ref="D120:F121" si="8">SUM(D121)</f>
        <v>2800</v>
      </c>
      <c r="E120" s="55">
        <f t="shared" si="8"/>
        <v>2800</v>
      </c>
      <c r="F120" s="55">
        <f t="shared" si="8"/>
        <v>2800</v>
      </c>
    </row>
    <row r="121" spans="1:6" x14ac:dyDescent="0.25">
      <c r="A121" s="29"/>
      <c r="B121" s="54">
        <v>3111</v>
      </c>
      <c r="C121" s="29" t="s">
        <v>36</v>
      </c>
      <c r="D121" s="55">
        <f t="shared" si="8"/>
        <v>2800</v>
      </c>
      <c r="E121" s="55">
        <f t="shared" si="8"/>
        <v>2800</v>
      </c>
      <c r="F121" s="55">
        <f t="shared" si="8"/>
        <v>2800</v>
      </c>
    </row>
    <row r="122" spans="1:6" x14ac:dyDescent="0.25">
      <c r="A122" s="21" t="s">
        <v>297</v>
      </c>
      <c r="B122" s="53">
        <v>31111</v>
      </c>
      <c r="C122" s="21" t="s">
        <v>37</v>
      </c>
      <c r="D122" s="23">
        <v>2800</v>
      </c>
      <c r="E122" s="23">
        <v>2800</v>
      </c>
      <c r="F122" s="23">
        <v>2800</v>
      </c>
    </row>
    <row r="123" spans="1:6" x14ac:dyDescent="0.25">
      <c r="A123" s="29"/>
      <c r="B123" s="54">
        <v>313</v>
      </c>
      <c r="C123" s="29" t="s">
        <v>44</v>
      </c>
      <c r="D123" s="55">
        <f t="shared" ref="D123:F124" si="9">SUM(D124)</f>
        <v>600</v>
      </c>
      <c r="E123" s="55">
        <f t="shared" si="9"/>
        <v>600</v>
      </c>
      <c r="F123" s="55">
        <f t="shared" si="9"/>
        <v>600</v>
      </c>
    </row>
    <row r="124" spans="1:6" x14ac:dyDescent="0.25">
      <c r="A124" s="29"/>
      <c r="B124" s="54">
        <v>3132</v>
      </c>
      <c r="C124" s="29" t="s">
        <v>45</v>
      </c>
      <c r="D124" s="55">
        <f t="shared" si="9"/>
        <v>600</v>
      </c>
      <c r="E124" s="55">
        <f t="shared" si="9"/>
        <v>600</v>
      </c>
      <c r="F124" s="55">
        <f t="shared" si="9"/>
        <v>600</v>
      </c>
    </row>
    <row r="125" spans="1:6" x14ac:dyDescent="0.25">
      <c r="A125" s="21" t="s">
        <v>298</v>
      </c>
      <c r="B125" s="53">
        <v>31321</v>
      </c>
      <c r="C125" s="21" t="s">
        <v>45</v>
      </c>
      <c r="D125" s="23">
        <v>600</v>
      </c>
      <c r="E125" s="23">
        <v>600</v>
      </c>
      <c r="F125" s="23">
        <v>600</v>
      </c>
    </row>
    <row r="126" spans="1:6" ht="15" customHeight="1" x14ac:dyDescent="0.25">
      <c r="A126" s="29"/>
      <c r="B126" s="54">
        <v>32</v>
      </c>
      <c r="C126" s="29" t="s">
        <v>46</v>
      </c>
      <c r="D126" s="55">
        <f>D127+D139+D145</f>
        <v>18150</v>
      </c>
      <c r="E126" s="55">
        <f>E127+E139+E145</f>
        <v>18150</v>
      </c>
      <c r="F126" s="55">
        <f>F127+F139+F145</f>
        <v>18150</v>
      </c>
    </row>
    <row r="127" spans="1:6" ht="15" customHeight="1" x14ac:dyDescent="0.25">
      <c r="A127" s="29"/>
      <c r="B127" s="54">
        <v>322</v>
      </c>
      <c r="C127" s="29" t="s">
        <v>58</v>
      </c>
      <c r="D127" s="55">
        <f>D128+D131+D134+D137</f>
        <v>15800</v>
      </c>
      <c r="E127" s="55">
        <f>E128+E131+E134+E137</f>
        <v>15800</v>
      </c>
      <c r="F127" s="55">
        <f>F128+F131+F134+F137</f>
        <v>15800</v>
      </c>
    </row>
    <row r="128" spans="1:6" ht="15" customHeight="1" x14ac:dyDescent="0.25">
      <c r="A128" s="29"/>
      <c r="B128" s="54">
        <v>3221</v>
      </c>
      <c r="C128" s="29" t="s">
        <v>59</v>
      </c>
      <c r="D128" s="55">
        <f>SUM(D129+D130)</f>
        <v>3000</v>
      </c>
      <c r="E128" s="55">
        <f>SUM(E129+E130)</f>
        <v>3000</v>
      </c>
      <c r="F128" s="55">
        <f>SUM(F129+F130)</f>
        <v>3000</v>
      </c>
    </row>
    <row r="129" spans="1:6" x14ac:dyDescent="0.25">
      <c r="A129" s="21" t="s">
        <v>299</v>
      </c>
      <c r="B129" s="53">
        <v>32211</v>
      </c>
      <c r="C129" s="21" t="s">
        <v>60</v>
      </c>
      <c r="D129" s="23">
        <v>2000</v>
      </c>
      <c r="E129" s="23">
        <v>2000</v>
      </c>
      <c r="F129" s="23">
        <v>2000</v>
      </c>
    </row>
    <row r="130" spans="1:6" ht="15" customHeight="1" x14ac:dyDescent="0.25">
      <c r="A130" s="21" t="s">
        <v>300</v>
      </c>
      <c r="B130" s="53">
        <v>32213</v>
      </c>
      <c r="C130" s="21" t="s">
        <v>62</v>
      </c>
      <c r="D130" s="23">
        <v>1000</v>
      </c>
      <c r="E130" s="23">
        <v>1000</v>
      </c>
      <c r="F130" s="23">
        <v>1000</v>
      </c>
    </row>
    <row r="131" spans="1:6" ht="15" customHeight="1" x14ac:dyDescent="0.25">
      <c r="A131" s="21"/>
      <c r="B131" s="54">
        <v>3222</v>
      </c>
      <c r="C131" s="29" t="s">
        <v>65</v>
      </c>
      <c r="D131" s="55">
        <f t="shared" ref="D131:E131" si="10">D133+D132</f>
        <v>7800</v>
      </c>
      <c r="E131" s="55">
        <f t="shared" si="10"/>
        <v>7800</v>
      </c>
      <c r="F131" s="55">
        <f t="shared" ref="F131" si="11">F133+F132</f>
        <v>7800</v>
      </c>
    </row>
    <row r="132" spans="1:6" ht="15" customHeight="1" x14ac:dyDescent="0.25">
      <c r="A132" s="21" t="s">
        <v>301</v>
      </c>
      <c r="B132" s="53">
        <v>32221</v>
      </c>
      <c r="C132" s="21" t="s">
        <v>66</v>
      </c>
      <c r="D132" s="23">
        <v>800</v>
      </c>
      <c r="E132" s="23">
        <v>800</v>
      </c>
      <c r="F132" s="23">
        <v>800</v>
      </c>
    </row>
    <row r="133" spans="1:6" ht="15" customHeight="1" x14ac:dyDescent="0.25">
      <c r="A133" s="21" t="s">
        <v>302</v>
      </c>
      <c r="B133" s="53">
        <v>32225</v>
      </c>
      <c r="C133" s="21" t="s">
        <v>67</v>
      </c>
      <c r="D133" s="23">
        <v>7000</v>
      </c>
      <c r="E133" s="23">
        <v>7000</v>
      </c>
      <c r="F133" s="23">
        <v>7000</v>
      </c>
    </row>
    <row r="134" spans="1:6" ht="15" customHeight="1" x14ac:dyDescent="0.25">
      <c r="A134" s="29"/>
      <c r="B134" s="54">
        <v>3223</v>
      </c>
      <c r="C134" s="29" t="s">
        <v>68</v>
      </c>
      <c r="D134" s="55">
        <f t="shared" ref="D134:E134" si="12">D135+D136</f>
        <v>4000</v>
      </c>
      <c r="E134" s="55">
        <f t="shared" si="12"/>
        <v>4000</v>
      </c>
      <c r="F134" s="55">
        <f t="shared" ref="F134" si="13">F135+F136</f>
        <v>4000</v>
      </c>
    </row>
    <row r="135" spans="1:6" ht="15" customHeight="1" x14ac:dyDescent="0.25">
      <c r="A135" s="21" t="s">
        <v>303</v>
      </c>
      <c r="B135" s="53">
        <v>32231</v>
      </c>
      <c r="C135" s="21" t="s">
        <v>69</v>
      </c>
      <c r="D135" s="23">
        <v>2000</v>
      </c>
      <c r="E135" s="23">
        <v>2000</v>
      </c>
      <c r="F135" s="23">
        <v>2000</v>
      </c>
    </row>
    <row r="136" spans="1:6" ht="15" customHeight="1" x14ac:dyDescent="0.25">
      <c r="A136" s="21" t="s">
        <v>304</v>
      </c>
      <c r="B136" s="53">
        <v>32233</v>
      </c>
      <c r="C136" s="21" t="s">
        <v>70</v>
      </c>
      <c r="D136" s="23">
        <v>2000</v>
      </c>
      <c r="E136" s="23">
        <v>2000</v>
      </c>
      <c r="F136" s="23">
        <v>2000</v>
      </c>
    </row>
    <row r="137" spans="1:6" ht="15" customHeight="1" x14ac:dyDescent="0.25">
      <c r="A137" s="29"/>
      <c r="B137" s="54">
        <v>3227</v>
      </c>
      <c r="C137" s="29" t="s">
        <v>108</v>
      </c>
      <c r="D137" s="55">
        <f>SUM(D138)</f>
        <v>1000</v>
      </c>
      <c r="E137" s="55">
        <f>SUM(E138)</f>
        <v>1000</v>
      </c>
      <c r="F137" s="55">
        <f>SUM(F138)</f>
        <v>1000</v>
      </c>
    </row>
    <row r="138" spans="1:6" ht="15" customHeight="1" x14ac:dyDescent="0.25">
      <c r="A138" s="21" t="s">
        <v>305</v>
      </c>
      <c r="B138" s="53">
        <v>32271</v>
      </c>
      <c r="C138" s="21" t="s">
        <v>108</v>
      </c>
      <c r="D138" s="23">
        <v>1000</v>
      </c>
      <c r="E138" s="23">
        <v>1000</v>
      </c>
      <c r="F138" s="23">
        <v>1000</v>
      </c>
    </row>
    <row r="139" spans="1:6" ht="15" customHeight="1" x14ac:dyDescent="0.25">
      <c r="A139" s="29"/>
      <c r="B139" s="54">
        <v>323</v>
      </c>
      <c r="C139" s="29" t="s">
        <v>77</v>
      </c>
      <c r="D139" s="55">
        <f>D140+D143</f>
        <v>1750</v>
      </c>
      <c r="E139" s="55">
        <f>E140+E143</f>
        <v>1750</v>
      </c>
      <c r="F139" s="55">
        <f>F140+F143</f>
        <v>1750</v>
      </c>
    </row>
    <row r="140" spans="1:6" ht="15" customHeight="1" x14ac:dyDescent="0.25">
      <c r="A140" s="29"/>
      <c r="B140" s="54">
        <v>3233</v>
      </c>
      <c r="C140" s="29" t="s">
        <v>85</v>
      </c>
      <c r="D140" s="55">
        <f>SUM(D141+D142)</f>
        <v>1000</v>
      </c>
      <c r="E140" s="55">
        <f>SUM(E141+E142)</f>
        <v>1000</v>
      </c>
      <c r="F140" s="55">
        <f>SUM(F141+F142)</f>
        <v>1000</v>
      </c>
    </row>
    <row r="141" spans="1:6" ht="15" customHeight="1" x14ac:dyDescent="0.25">
      <c r="A141" s="21" t="s">
        <v>306</v>
      </c>
      <c r="B141" s="53">
        <v>32334</v>
      </c>
      <c r="C141" s="21" t="s">
        <v>109</v>
      </c>
      <c r="D141" s="23">
        <v>500</v>
      </c>
      <c r="E141" s="23">
        <v>500</v>
      </c>
      <c r="F141" s="23">
        <v>500</v>
      </c>
    </row>
    <row r="142" spans="1:6" ht="15" customHeight="1" x14ac:dyDescent="0.25">
      <c r="A142" s="21" t="s">
        <v>307</v>
      </c>
      <c r="B142" s="53">
        <v>32339</v>
      </c>
      <c r="C142" s="21" t="s">
        <v>126</v>
      </c>
      <c r="D142" s="23">
        <v>500</v>
      </c>
      <c r="E142" s="23">
        <v>500</v>
      </c>
      <c r="F142" s="23">
        <v>500</v>
      </c>
    </row>
    <row r="143" spans="1:6" ht="15" customHeight="1" x14ac:dyDescent="0.25">
      <c r="A143" s="29"/>
      <c r="B143" s="54">
        <v>3237</v>
      </c>
      <c r="C143" s="29" t="s">
        <v>92</v>
      </c>
      <c r="D143" s="55">
        <f>D144</f>
        <v>750</v>
      </c>
      <c r="E143" s="55">
        <f>E144</f>
        <v>750</v>
      </c>
      <c r="F143" s="55">
        <f>F144</f>
        <v>750</v>
      </c>
    </row>
    <row r="144" spans="1:6" s="22" customFormat="1" ht="15" customHeight="1" x14ac:dyDescent="0.25">
      <c r="A144" s="21" t="s">
        <v>379</v>
      </c>
      <c r="B144" s="53">
        <v>32379</v>
      </c>
      <c r="C144" s="21" t="s">
        <v>125</v>
      </c>
      <c r="D144" s="23">
        <v>750</v>
      </c>
      <c r="E144" s="23">
        <v>750</v>
      </c>
      <c r="F144" s="23">
        <v>750</v>
      </c>
    </row>
    <row r="145" spans="1:6" ht="15" customHeight="1" x14ac:dyDescent="0.25">
      <c r="A145" s="29"/>
      <c r="B145" s="54">
        <v>329</v>
      </c>
      <c r="C145" s="29" t="s">
        <v>101</v>
      </c>
      <c r="D145" s="55">
        <f t="shared" ref="D145:F146" si="14">D146</f>
        <v>600</v>
      </c>
      <c r="E145" s="55">
        <f t="shared" si="14"/>
        <v>600</v>
      </c>
      <c r="F145" s="55">
        <f t="shared" si="14"/>
        <v>600</v>
      </c>
    </row>
    <row r="146" spans="1:6" ht="15" customHeight="1" x14ac:dyDescent="0.25">
      <c r="A146" s="29"/>
      <c r="B146" s="54">
        <v>3299</v>
      </c>
      <c r="C146" s="29" t="s">
        <v>101</v>
      </c>
      <c r="D146" s="55">
        <f t="shared" si="14"/>
        <v>600</v>
      </c>
      <c r="E146" s="55">
        <f t="shared" si="14"/>
        <v>600</v>
      </c>
      <c r="F146" s="55">
        <f t="shared" si="14"/>
        <v>600</v>
      </c>
    </row>
    <row r="147" spans="1:6" ht="15" customHeight="1" x14ac:dyDescent="0.25">
      <c r="A147" s="21" t="s">
        <v>308</v>
      </c>
      <c r="B147" s="53">
        <v>32999</v>
      </c>
      <c r="C147" s="21" t="s">
        <v>101</v>
      </c>
      <c r="D147" s="23">
        <v>600</v>
      </c>
      <c r="E147" s="23">
        <v>600</v>
      </c>
      <c r="F147" s="23">
        <v>600</v>
      </c>
    </row>
    <row r="148" spans="1:6" ht="15" customHeight="1" x14ac:dyDescent="0.25">
      <c r="A148" s="29"/>
      <c r="B148" s="54">
        <v>4</v>
      </c>
      <c r="C148" s="29" t="s">
        <v>110</v>
      </c>
      <c r="D148" s="55">
        <f t="shared" ref="D148:F151" si="15">D149</f>
        <v>7700</v>
      </c>
      <c r="E148" s="55">
        <f t="shared" si="15"/>
        <v>7700</v>
      </c>
      <c r="F148" s="55">
        <f t="shared" si="15"/>
        <v>7700</v>
      </c>
    </row>
    <row r="149" spans="1:6" ht="15" customHeight="1" x14ac:dyDescent="0.25">
      <c r="A149" s="29"/>
      <c r="B149" s="54">
        <v>42</v>
      </c>
      <c r="C149" s="29" t="s">
        <v>111</v>
      </c>
      <c r="D149" s="55">
        <f t="shared" ref="D149:F150" si="16">D150</f>
        <v>7700</v>
      </c>
      <c r="E149" s="55">
        <f t="shared" si="16"/>
        <v>7700</v>
      </c>
      <c r="F149" s="55">
        <f t="shared" si="16"/>
        <v>7700</v>
      </c>
    </row>
    <row r="150" spans="1:6" ht="15" customHeight="1" x14ac:dyDescent="0.25">
      <c r="A150" s="29"/>
      <c r="B150" s="54">
        <v>422</v>
      </c>
      <c r="C150" s="29" t="s">
        <v>112</v>
      </c>
      <c r="D150" s="55">
        <f t="shared" si="16"/>
        <v>7700</v>
      </c>
      <c r="E150" s="55">
        <f t="shared" si="16"/>
        <v>7700</v>
      </c>
      <c r="F150" s="55">
        <f t="shared" si="16"/>
        <v>7700</v>
      </c>
    </row>
    <row r="151" spans="1:6" ht="15" customHeight="1" x14ac:dyDescent="0.25">
      <c r="A151" s="29"/>
      <c r="B151" s="54">
        <v>4227</v>
      </c>
      <c r="C151" s="29" t="s">
        <v>113</v>
      </c>
      <c r="D151" s="55">
        <f t="shared" si="15"/>
        <v>7700</v>
      </c>
      <c r="E151" s="55">
        <f t="shared" si="15"/>
        <v>7700</v>
      </c>
      <c r="F151" s="55">
        <f t="shared" si="15"/>
        <v>7700</v>
      </c>
    </row>
    <row r="152" spans="1:6" ht="15" customHeight="1" x14ac:dyDescent="0.25">
      <c r="A152" s="21" t="s">
        <v>309</v>
      </c>
      <c r="B152" s="53">
        <v>42273</v>
      </c>
      <c r="C152" s="21" t="s">
        <v>114</v>
      </c>
      <c r="D152" s="23">
        <v>7700</v>
      </c>
      <c r="E152" s="23">
        <v>7700</v>
      </c>
      <c r="F152" s="23">
        <v>7700</v>
      </c>
    </row>
    <row r="153" spans="1:6" ht="15" customHeight="1" x14ac:dyDescent="0.25">
      <c r="A153" s="3" t="s">
        <v>200</v>
      </c>
      <c r="B153" s="3"/>
      <c r="C153" s="30"/>
      <c r="D153" s="4">
        <f t="shared" ref="D153:F156" si="17">D154</f>
        <v>0</v>
      </c>
      <c r="E153" s="4">
        <f t="shared" si="17"/>
        <v>0</v>
      </c>
      <c r="F153" s="4">
        <f t="shared" si="17"/>
        <v>0</v>
      </c>
    </row>
    <row r="154" spans="1:6" ht="15" customHeight="1" x14ac:dyDescent="0.25">
      <c r="A154" s="8"/>
      <c r="B154" s="6">
        <v>3</v>
      </c>
      <c r="C154" s="5" t="s">
        <v>33</v>
      </c>
      <c r="D154" s="7">
        <f t="shared" si="17"/>
        <v>0</v>
      </c>
      <c r="E154" s="7">
        <f t="shared" si="17"/>
        <v>0</v>
      </c>
      <c r="F154" s="7">
        <f t="shared" si="17"/>
        <v>0</v>
      </c>
    </row>
    <row r="155" spans="1:6" ht="15" customHeight="1" x14ac:dyDescent="0.25">
      <c r="A155" s="8"/>
      <c r="B155" s="6">
        <v>32</v>
      </c>
      <c r="C155" s="5" t="s">
        <v>46</v>
      </c>
      <c r="D155" s="7">
        <f t="shared" si="17"/>
        <v>0</v>
      </c>
      <c r="E155" s="7">
        <f t="shared" si="17"/>
        <v>0</v>
      </c>
      <c r="F155" s="7">
        <f t="shared" si="17"/>
        <v>0</v>
      </c>
    </row>
    <row r="156" spans="1:6" ht="15" customHeight="1" x14ac:dyDescent="0.25">
      <c r="A156" s="8"/>
      <c r="B156" s="6">
        <v>322</v>
      </c>
      <c r="C156" s="5" t="s">
        <v>58</v>
      </c>
      <c r="D156" s="7">
        <f t="shared" si="17"/>
        <v>0</v>
      </c>
      <c r="E156" s="7">
        <f t="shared" si="17"/>
        <v>0</v>
      </c>
      <c r="F156" s="7">
        <f t="shared" si="17"/>
        <v>0</v>
      </c>
    </row>
    <row r="157" spans="1:6" ht="15" customHeight="1" x14ac:dyDescent="0.25">
      <c r="A157" s="8"/>
      <c r="B157" s="6">
        <v>3221</v>
      </c>
      <c r="C157" s="5" t="s">
        <v>59</v>
      </c>
      <c r="D157" s="7">
        <f>D158</f>
        <v>0</v>
      </c>
      <c r="E157" s="7">
        <f>E158</f>
        <v>0</v>
      </c>
      <c r="F157" s="7">
        <f>F158</f>
        <v>0</v>
      </c>
    </row>
    <row r="158" spans="1:6" ht="15" customHeight="1" x14ac:dyDescent="0.25">
      <c r="A158" s="21" t="s">
        <v>205</v>
      </c>
      <c r="B158" s="53">
        <v>32225</v>
      </c>
      <c r="C158" s="21" t="s">
        <v>67</v>
      </c>
      <c r="D158" s="23">
        <v>0</v>
      </c>
      <c r="E158" s="23">
        <v>0</v>
      </c>
      <c r="F158" s="23">
        <v>0</v>
      </c>
    </row>
    <row r="159" spans="1:6" ht="15" customHeight="1" x14ac:dyDescent="0.25">
      <c r="A159" s="32" t="s">
        <v>134</v>
      </c>
      <c r="B159" s="34" t="s">
        <v>135</v>
      </c>
      <c r="C159" s="33"/>
      <c r="D159" s="31">
        <f>SUM(D160+D179)</f>
        <v>9300</v>
      </c>
      <c r="E159" s="31">
        <f>SUM(E160+E179)</f>
        <v>9300</v>
      </c>
      <c r="F159" s="31">
        <f>SUM(F160+F179)</f>
        <v>9300</v>
      </c>
    </row>
    <row r="160" spans="1:6" ht="15" customHeight="1" x14ac:dyDescent="0.25">
      <c r="A160" s="32" t="s">
        <v>227</v>
      </c>
      <c r="B160" s="34" t="s">
        <v>228</v>
      </c>
      <c r="C160" s="33"/>
      <c r="D160" s="31">
        <f t="shared" ref="D160:F160" si="18">D161</f>
        <v>9300</v>
      </c>
      <c r="E160" s="31">
        <f t="shared" si="18"/>
        <v>9300</v>
      </c>
      <c r="F160" s="31">
        <f t="shared" si="18"/>
        <v>9300</v>
      </c>
    </row>
    <row r="161" spans="1:6" ht="15" customHeight="1" x14ac:dyDescent="0.25">
      <c r="A161" s="56" t="s">
        <v>146</v>
      </c>
      <c r="B161" s="56" t="s">
        <v>0</v>
      </c>
      <c r="C161" s="57" t="s">
        <v>33</v>
      </c>
      <c r="D161" s="58">
        <f>D162</f>
        <v>9300</v>
      </c>
      <c r="E161" s="58">
        <f>E162</f>
        <v>9300</v>
      </c>
      <c r="F161" s="58">
        <f>F162</f>
        <v>9300</v>
      </c>
    </row>
    <row r="162" spans="1:6" ht="15" customHeight="1" x14ac:dyDescent="0.25">
      <c r="A162" s="56" t="s">
        <v>146</v>
      </c>
      <c r="B162" s="56" t="s">
        <v>147</v>
      </c>
      <c r="C162" s="57" t="s">
        <v>46</v>
      </c>
      <c r="D162" s="58">
        <f>SUM(D163+D169+D176)</f>
        <v>9300</v>
      </c>
      <c r="E162" s="58">
        <f>SUM(E163+E169+E176)</f>
        <v>9300</v>
      </c>
      <c r="F162" s="58">
        <f>SUM(F163+F169+F176)</f>
        <v>9300</v>
      </c>
    </row>
    <row r="163" spans="1:6" ht="15" customHeight="1" x14ac:dyDescent="0.25">
      <c r="A163" s="56" t="s">
        <v>146</v>
      </c>
      <c r="B163" s="56" t="s">
        <v>148</v>
      </c>
      <c r="C163" s="57" t="s">
        <v>58</v>
      </c>
      <c r="D163" s="58">
        <f>SUM(D164+D167)</f>
        <v>6000</v>
      </c>
      <c r="E163" s="58">
        <f>SUM(E164+E167)</f>
        <v>6000</v>
      </c>
      <c r="F163" s="58">
        <f>SUM(F164+F167)</f>
        <v>6000</v>
      </c>
    </row>
    <row r="164" spans="1:6" x14ac:dyDescent="0.25">
      <c r="A164" s="29"/>
      <c r="B164" s="54">
        <v>3221</v>
      </c>
      <c r="C164" s="29" t="s">
        <v>59</v>
      </c>
      <c r="D164" s="55">
        <f>SUM(D165+D166)</f>
        <v>2000</v>
      </c>
      <c r="E164" s="55">
        <f>SUM(E165+E166)</f>
        <v>2000</v>
      </c>
      <c r="F164" s="55">
        <f>SUM(F165+F166)</f>
        <v>2000</v>
      </c>
    </row>
    <row r="165" spans="1:6" x14ac:dyDescent="0.25">
      <c r="A165" s="21" t="s">
        <v>310</v>
      </c>
      <c r="B165" s="53">
        <v>32211</v>
      </c>
      <c r="C165" s="21" t="s">
        <v>60</v>
      </c>
      <c r="D165" s="23">
        <v>1000</v>
      </c>
      <c r="E165" s="23">
        <v>1000</v>
      </c>
      <c r="F165" s="23">
        <v>1000</v>
      </c>
    </row>
    <row r="166" spans="1:6" x14ac:dyDescent="0.25">
      <c r="A166" s="21" t="s">
        <v>311</v>
      </c>
      <c r="B166" s="53">
        <v>32214</v>
      </c>
      <c r="C166" s="21" t="s">
        <v>63</v>
      </c>
      <c r="D166" s="23">
        <v>1000</v>
      </c>
      <c r="E166" s="23">
        <v>1000</v>
      </c>
      <c r="F166" s="23">
        <v>1000</v>
      </c>
    </row>
    <row r="167" spans="1:6" ht="15" customHeight="1" x14ac:dyDescent="0.25">
      <c r="A167" s="56" t="s">
        <v>146</v>
      </c>
      <c r="B167" s="56" t="s">
        <v>149</v>
      </c>
      <c r="C167" s="57" t="s">
        <v>65</v>
      </c>
      <c r="D167" s="58">
        <f t="shared" ref="D167:F167" si="19">D168</f>
        <v>4000</v>
      </c>
      <c r="E167" s="58">
        <f t="shared" si="19"/>
        <v>4000</v>
      </c>
      <c r="F167" s="58">
        <f t="shared" si="19"/>
        <v>4000</v>
      </c>
    </row>
    <row r="168" spans="1:6" ht="15" customHeight="1" x14ac:dyDescent="0.25">
      <c r="A168" s="59" t="s">
        <v>312</v>
      </c>
      <c r="B168" s="59" t="s">
        <v>150</v>
      </c>
      <c r="C168" s="60" t="s">
        <v>67</v>
      </c>
      <c r="D168" s="23">
        <v>4000</v>
      </c>
      <c r="E168" s="23">
        <v>4000</v>
      </c>
      <c r="F168" s="23">
        <v>4000</v>
      </c>
    </row>
    <row r="169" spans="1:6" ht="15" customHeight="1" x14ac:dyDescent="0.25">
      <c r="A169" s="56" t="s">
        <v>146</v>
      </c>
      <c r="B169" s="56" t="s">
        <v>151</v>
      </c>
      <c r="C169" s="57" t="s">
        <v>77</v>
      </c>
      <c r="D169" s="58">
        <f>SUM(D170+D174)</f>
        <v>1300</v>
      </c>
      <c r="E169" s="58">
        <f>SUM(E170+E174)</f>
        <v>1300</v>
      </c>
      <c r="F169" s="58">
        <f>SUM(F170+F174)</f>
        <v>1300</v>
      </c>
    </row>
    <row r="170" spans="1:6" ht="15" customHeight="1" x14ac:dyDescent="0.25">
      <c r="A170" s="56" t="s">
        <v>146</v>
      </c>
      <c r="B170" s="56" t="s">
        <v>152</v>
      </c>
      <c r="C170" s="57" t="s">
        <v>92</v>
      </c>
      <c r="D170" s="58">
        <f t="shared" ref="D170:E170" si="20">D171+D172+D173</f>
        <v>1100</v>
      </c>
      <c r="E170" s="58">
        <f t="shared" si="20"/>
        <v>1100</v>
      </c>
      <c r="F170" s="58">
        <f t="shared" ref="F170" si="21">F171+F172+F173</f>
        <v>1100</v>
      </c>
    </row>
    <row r="171" spans="1:6" ht="15" customHeight="1" x14ac:dyDescent="0.25">
      <c r="A171" s="59" t="s">
        <v>313</v>
      </c>
      <c r="B171" s="59" t="s">
        <v>153</v>
      </c>
      <c r="C171" s="60" t="s">
        <v>120</v>
      </c>
      <c r="D171" s="23">
        <v>200</v>
      </c>
      <c r="E171" s="23">
        <v>200</v>
      </c>
      <c r="F171" s="23">
        <v>200</v>
      </c>
    </row>
    <row r="172" spans="1:6" ht="15" customHeight="1" x14ac:dyDescent="0.25">
      <c r="A172" s="59" t="s">
        <v>314</v>
      </c>
      <c r="B172" s="59">
        <v>32372</v>
      </c>
      <c r="C172" s="60" t="s">
        <v>93</v>
      </c>
      <c r="D172" s="23">
        <v>300</v>
      </c>
      <c r="E172" s="23">
        <v>300</v>
      </c>
      <c r="F172" s="23">
        <v>300</v>
      </c>
    </row>
    <row r="173" spans="1:6" ht="15" customHeight="1" x14ac:dyDescent="0.25">
      <c r="A173" s="59" t="s">
        <v>315</v>
      </c>
      <c r="B173" s="59" t="s">
        <v>154</v>
      </c>
      <c r="C173" s="60" t="s">
        <v>155</v>
      </c>
      <c r="D173" s="23">
        <v>600</v>
      </c>
      <c r="E173" s="23">
        <v>600</v>
      </c>
      <c r="F173" s="23">
        <v>600</v>
      </c>
    </row>
    <row r="174" spans="1:6" ht="15" customHeight="1" x14ac:dyDescent="0.25">
      <c r="A174" s="59"/>
      <c r="B174" s="54">
        <v>3239</v>
      </c>
      <c r="C174" s="29" t="s">
        <v>96</v>
      </c>
      <c r="D174" s="55">
        <f>D175</f>
        <v>200</v>
      </c>
      <c r="E174" s="55">
        <f>E175</f>
        <v>200</v>
      </c>
      <c r="F174" s="55">
        <f>F175</f>
        <v>200</v>
      </c>
    </row>
    <row r="175" spans="1:6" ht="15" customHeight="1" x14ac:dyDescent="0.25">
      <c r="A175" s="59" t="s">
        <v>316</v>
      </c>
      <c r="B175" s="53">
        <v>32395</v>
      </c>
      <c r="C175" s="21" t="s">
        <v>187</v>
      </c>
      <c r="D175" s="23">
        <v>200</v>
      </c>
      <c r="E175" s="23">
        <v>200</v>
      </c>
      <c r="F175" s="23">
        <v>200</v>
      </c>
    </row>
    <row r="176" spans="1:6" ht="15" customHeight="1" x14ac:dyDescent="0.25">
      <c r="A176" s="56" t="s">
        <v>146</v>
      </c>
      <c r="B176" s="56" t="s">
        <v>156</v>
      </c>
      <c r="C176" s="57" t="s">
        <v>101</v>
      </c>
      <c r="D176" s="58">
        <f>D177</f>
        <v>2000</v>
      </c>
      <c r="E176" s="58">
        <f>E177</f>
        <v>2000</v>
      </c>
      <c r="F176" s="58">
        <f>F177</f>
        <v>2000</v>
      </c>
    </row>
    <row r="177" spans="1:6" ht="15" customHeight="1" x14ac:dyDescent="0.25">
      <c r="A177" s="56" t="s">
        <v>146</v>
      </c>
      <c r="B177" s="56" t="s">
        <v>157</v>
      </c>
      <c r="C177" s="57" t="s">
        <v>105</v>
      </c>
      <c r="D177" s="58">
        <f t="shared" ref="D177:F177" si="22">D178</f>
        <v>2000</v>
      </c>
      <c r="E177" s="58">
        <f t="shared" si="22"/>
        <v>2000</v>
      </c>
      <c r="F177" s="58">
        <f t="shared" si="22"/>
        <v>2000</v>
      </c>
    </row>
    <row r="178" spans="1:6" ht="15" customHeight="1" x14ac:dyDescent="0.25">
      <c r="A178" s="59" t="s">
        <v>317</v>
      </c>
      <c r="B178" s="59" t="s">
        <v>158</v>
      </c>
      <c r="C178" s="60" t="s">
        <v>105</v>
      </c>
      <c r="D178" s="23">
        <v>2000</v>
      </c>
      <c r="E178" s="23">
        <v>2000</v>
      </c>
      <c r="F178" s="23">
        <v>2000</v>
      </c>
    </row>
    <row r="179" spans="1:6" ht="15" customHeight="1" x14ac:dyDescent="0.25">
      <c r="A179" s="32" t="s">
        <v>199</v>
      </c>
      <c r="B179" s="34" t="s">
        <v>185</v>
      </c>
      <c r="C179" s="33"/>
      <c r="D179" s="31">
        <f t="shared" ref="D179:F181" si="23">SUM(D180)</f>
        <v>0</v>
      </c>
      <c r="E179" s="31">
        <f t="shared" si="23"/>
        <v>0</v>
      </c>
      <c r="F179" s="31">
        <f t="shared" si="23"/>
        <v>0</v>
      </c>
    </row>
    <row r="180" spans="1:6" x14ac:dyDescent="0.25">
      <c r="A180" s="5"/>
      <c r="B180" s="6">
        <v>3</v>
      </c>
      <c r="C180" s="5" t="s">
        <v>33</v>
      </c>
      <c r="D180" s="7">
        <f t="shared" si="23"/>
        <v>0</v>
      </c>
      <c r="E180" s="7">
        <f t="shared" si="23"/>
        <v>0</v>
      </c>
      <c r="F180" s="7">
        <f t="shared" si="23"/>
        <v>0</v>
      </c>
    </row>
    <row r="181" spans="1:6" x14ac:dyDescent="0.25">
      <c r="A181" s="5"/>
      <c r="B181" s="6">
        <v>32</v>
      </c>
      <c r="C181" s="5" t="s">
        <v>46</v>
      </c>
      <c r="D181" s="7">
        <f t="shared" si="23"/>
        <v>0</v>
      </c>
      <c r="E181" s="7">
        <f t="shared" si="23"/>
        <v>0</v>
      </c>
      <c r="F181" s="7">
        <f t="shared" si="23"/>
        <v>0</v>
      </c>
    </row>
    <row r="182" spans="1:6" ht="15" customHeight="1" x14ac:dyDescent="0.25">
      <c r="A182" s="5"/>
      <c r="B182" s="6">
        <v>322</v>
      </c>
      <c r="C182" s="5" t="s">
        <v>58</v>
      </c>
      <c r="D182" s="7">
        <f t="shared" ref="D182:F183" si="24">SUM(D183)</f>
        <v>0</v>
      </c>
      <c r="E182" s="7">
        <f t="shared" si="24"/>
        <v>0</v>
      </c>
      <c r="F182" s="7">
        <f t="shared" si="24"/>
        <v>0</v>
      </c>
    </row>
    <row r="183" spans="1:6" ht="15" customHeight="1" x14ac:dyDescent="0.25">
      <c r="A183" s="5"/>
      <c r="B183" s="6">
        <v>3221</v>
      </c>
      <c r="C183" s="5" t="s">
        <v>59</v>
      </c>
      <c r="D183" s="7">
        <f t="shared" si="24"/>
        <v>0</v>
      </c>
      <c r="E183" s="7">
        <f t="shared" si="24"/>
        <v>0</v>
      </c>
      <c r="F183" s="7">
        <f t="shared" si="24"/>
        <v>0</v>
      </c>
    </row>
    <row r="184" spans="1:6" ht="15" customHeight="1" x14ac:dyDescent="0.25">
      <c r="A184" s="21" t="s">
        <v>205</v>
      </c>
      <c r="B184" s="53">
        <v>32225</v>
      </c>
      <c r="C184" s="21" t="s">
        <v>67</v>
      </c>
      <c r="D184" s="23">
        <v>0</v>
      </c>
      <c r="E184" s="23">
        <v>0</v>
      </c>
      <c r="F184" s="23">
        <v>0</v>
      </c>
    </row>
    <row r="185" spans="1:6" ht="15" customHeight="1" x14ac:dyDescent="0.25">
      <c r="A185" s="3" t="s">
        <v>132</v>
      </c>
      <c r="B185" s="3" t="s">
        <v>133</v>
      </c>
      <c r="C185" s="3"/>
      <c r="D185" s="4">
        <f>SUM(D186+D205)</f>
        <v>33600</v>
      </c>
      <c r="E185" s="4">
        <f>SUM(E186+E205)</f>
        <v>33600</v>
      </c>
      <c r="F185" s="4">
        <f>SUM(F186+F205)</f>
        <v>33600</v>
      </c>
    </row>
    <row r="186" spans="1:6" ht="15" customHeight="1" x14ac:dyDescent="0.25">
      <c r="A186" s="3" t="s">
        <v>221</v>
      </c>
      <c r="B186" s="3" t="s">
        <v>222</v>
      </c>
      <c r="C186" s="3"/>
      <c r="D186" s="4">
        <f>D187+D197</f>
        <v>32600</v>
      </c>
      <c r="E186" s="4">
        <f>E187+E197</f>
        <v>32600</v>
      </c>
      <c r="F186" s="4">
        <f>F187+F197</f>
        <v>32600</v>
      </c>
    </row>
    <row r="187" spans="1:6" ht="15" customHeight="1" x14ac:dyDescent="0.25">
      <c r="A187" s="21"/>
      <c r="B187" s="54">
        <v>3</v>
      </c>
      <c r="C187" s="29" t="s">
        <v>33</v>
      </c>
      <c r="D187" s="55">
        <f>SUM(D188+D192)</f>
        <v>3100</v>
      </c>
      <c r="E187" s="55">
        <f>SUM(E188+E192)</f>
        <v>3100</v>
      </c>
      <c r="F187" s="55">
        <f>SUM(F188+F192)</f>
        <v>3100</v>
      </c>
    </row>
    <row r="188" spans="1:6" x14ac:dyDescent="0.25">
      <c r="A188" s="29"/>
      <c r="B188" s="54">
        <v>31</v>
      </c>
      <c r="C188" s="29" t="s">
        <v>34</v>
      </c>
      <c r="D188" s="55">
        <f>SUM(D191)</f>
        <v>2000</v>
      </c>
      <c r="E188" s="55">
        <f>SUM(E191)</f>
        <v>2000</v>
      </c>
      <c r="F188" s="55">
        <f>SUM(F191)</f>
        <v>2000</v>
      </c>
    </row>
    <row r="189" spans="1:6" x14ac:dyDescent="0.25">
      <c r="A189" s="29"/>
      <c r="B189" s="54">
        <v>311</v>
      </c>
      <c r="C189" s="29" t="s">
        <v>35</v>
      </c>
      <c r="D189" s="55">
        <f t="shared" ref="D189:F189" si="25">D190</f>
        <v>2000</v>
      </c>
      <c r="E189" s="55">
        <f t="shared" si="25"/>
        <v>2000</v>
      </c>
      <c r="F189" s="55">
        <f t="shared" si="25"/>
        <v>2000</v>
      </c>
    </row>
    <row r="190" spans="1:6" x14ac:dyDescent="0.25">
      <c r="A190" s="29"/>
      <c r="B190" s="54">
        <v>3111</v>
      </c>
      <c r="C190" s="29" t="s">
        <v>36</v>
      </c>
      <c r="D190" s="55">
        <f>SUM(D191)</f>
        <v>2000</v>
      </c>
      <c r="E190" s="55">
        <f>SUM(E191)</f>
        <v>2000</v>
      </c>
      <c r="F190" s="55">
        <f>SUM(F191)</f>
        <v>2000</v>
      </c>
    </row>
    <row r="191" spans="1:6" x14ac:dyDescent="0.25">
      <c r="A191" s="21" t="s">
        <v>383</v>
      </c>
      <c r="B191" s="53">
        <v>31111</v>
      </c>
      <c r="C191" s="21" t="s">
        <v>37</v>
      </c>
      <c r="D191" s="23">
        <v>2000</v>
      </c>
      <c r="E191" s="23">
        <v>2000</v>
      </c>
      <c r="F191" s="23">
        <v>2000</v>
      </c>
    </row>
    <row r="192" spans="1:6" ht="15" customHeight="1" x14ac:dyDescent="0.25">
      <c r="A192" s="21"/>
      <c r="B192" s="54">
        <v>32</v>
      </c>
      <c r="C192" s="29" t="s">
        <v>46</v>
      </c>
      <c r="D192" s="68">
        <f t="shared" ref="D192:F192" si="26">D193</f>
        <v>1100</v>
      </c>
      <c r="E192" s="68">
        <f t="shared" si="26"/>
        <v>1100</v>
      </c>
      <c r="F192" s="68">
        <f t="shared" si="26"/>
        <v>1100</v>
      </c>
    </row>
    <row r="193" spans="1:6" ht="15" customHeight="1" x14ac:dyDescent="0.25">
      <c r="A193" s="21"/>
      <c r="B193" s="56">
        <v>321</v>
      </c>
      <c r="C193" s="57" t="s">
        <v>47</v>
      </c>
      <c r="D193" s="58">
        <f>SUM(D194)</f>
        <v>1100</v>
      </c>
      <c r="E193" s="58">
        <f>SUM(E194)</f>
        <v>1100</v>
      </c>
      <c r="F193" s="58">
        <f>SUM(F194)</f>
        <v>1100</v>
      </c>
    </row>
    <row r="194" spans="1:6" ht="15" customHeight="1" x14ac:dyDescent="0.25">
      <c r="A194" s="21"/>
      <c r="B194" s="56">
        <v>3211</v>
      </c>
      <c r="C194" s="57" t="s">
        <v>48</v>
      </c>
      <c r="D194" s="58">
        <f>SUM(D195+D196)</f>
        <v>1100</v>
      </c>
      <c r="E194" s="58">
        <f>SUM(E195+E196)</f>
        <v>1100</v>
      </c>
      <c r="F194" s="58">
        <f>SUM(F195+F196)</f>
        <v>1100</v>
      </c>
    </row>
    <row r="195" spans="1:6" ht="15" customHeight="1" x14ac:dyDescent="0.25">
      <c r="A195" s="21" t="s">
        <v>381</v>
      </c>
      <c r="B195" s="53">
        <v>32111</v>
      </c>
      <c r="C195" s="21" t="s">
        <v>49</v>
      </c>
      <c r="D195" s="23">
        <v>300</v>
      </c>
      <c r="E195" s="23">
        <v>300</v>
      </c>
      <c r="F195" s="23">
        <v>300</v>
      </c>
    </row>
    <row r="196" spans="1:6" ht="15" customHeight="1" x14ac:dyDescent="0.25">
      <c r="A196" s="21" t="s">
        <v>382</v>
      </c>
      <c r="B196" s="53">
        <v>32115</v>
      </c>
      <c r="C196" s="21" t="s">
        <v>184</v>
      </c>
      <c r="D196" s="23">
        <v>800</v>
      </c>
      <c r="E196" s="23">
        <v>800</v>
      </c>
      <c r="F196" s="23">
        <v>800</v>
      </c>
    </row>
    <row r="197" spans="1:6" ht="15" customHeight="1" x14ac:dyDescent="0.25">
      <c r="A197" s="5"/>
      <c r="B197" s="6">
        <v>4</v>
      </c>
      <c r="C197" s="5" t="s">
        <v>110</v>
      </c>
      <c r="D197" s="7">
        <f t="shared" ref="D197:F197" si="27">D198</f>
        <v>29500</v>
      </c>
      <c r="E197" s="7">
        <f t="shared" si="27"/>
        <v>29500</v>
      </c>
      <c r="F197" s="7">
        <f t="shared" si="27"/>
        <v>29500</v>
      </c>
    </row>
    <row r="198" spans="1:6" ht="15" customHeight="1" x14ac:dyDescent="0.25">
      <c r="A198" s="5"/>
      <c r="B198" s="6">
        <v>42</v>
      </c>
      <c r="C198" s="5" t="s">
        <v>111</v>
      </c>
      <c r="D198" s="7">
        <f>D199+D202</f>
        <v>29500</v>
      </c>
      <c r="E198" s="7">
        <f>E199+E202</f>
        <v>29500</v>
      </c>
      <c r="F198" s="7">
        <f>F199+F202</f>
        <v>29500</v>
      </c>
    </row>
    <row r="199" spans="1:6" ht="15" customHeight="1" x14ac:dyDescent="0.25">
      <c r="A199" s="5"/>
      <c r="B199" s="6">
        <v>422</v>
      </c>
      <c r="C199" s="5" t="s">
        <v>112</v>
      </c>
      <c r="D199" s="7">
        <f>+D200</f>
        <v>18500</v>
      </c>
      <c r="E199" s="7">
        <f>+E200</f>
        <v>18500</v>
      </c>
      <c r="F199" s="7">
        <f>+F200</f>
        <v>18500</v>
      </c>
    </row>
    <row r="200" spans="1:6" ht="15" customHeight="1" x14ac:dyDescent="0.25">
      <c r="A200" s="29"/>
      <c r="B200" s="54">
        <v>4227</v>
      </c>
      <c r="C200" s="29" t="s">
        <v>113</v>
      </c>
      <c r="D200" s="55">
        <f>D201</f>
        <v>18500</v>
      </c>
      <c r="E200" s="55">
        <f>E201</f>
        <v>18500</v>
      </c>
      <c r="F200" s="55">
        <f>F201</f>
        <v>18500</v>
      </c>
    </row>
    <row r="201" spans="1:6" ht="15" customHeight="1" x14ac:dyDescent="0.25">
      <c r="A201" s="21" t="s">
        <v>318</v>
      </c>
      <c r="B201" s="53">
        <v>42273</v>
      </c>
      <c r="C201" s="21" t="s">
        <v>114</v>
      </c>
      <c r="D201" s="23">
        <v>18500</v>
      </c>
      <c r="E201" s="23">
        <v>18500</v>
      </c>
      <c r="F201" s="23">
        <v>18500</v>
      </c>
    </row>
    <row r="202" spans="1:6" ht="15" customHeight="1" x14ac:dyDescent="0.25">
      <c r="A202" s="8"/>
      <c r="B202" s="6">
        <v>426</v>
      </c>
      <c r="C202" s="5" t="s">
        <v>159</v>
      </c>
      <c r="D202" s="7">
        <f>D203</f>
        <v>11000</v>
      </c>
      <c r="E202" s="7">
        <f>E203</f>
        <v>11000</v>
      </c>
      <c r="F202" s="7">
        <f>F203</f>
        <v>11000</v>
      </c>
    </row>
    <row r="203" spans="1:6" ht="15" customHeight="1" x14ac:dyDescent="0.25">
      <c r="A203" s="8"/>
      <c r="B203" s="6">
        <v>4262</v>
      </c>
      <c r="C203" s="5" t="s">
        <v>115</v>
      </c>
      <c r="D203" s="7">
        <f t="shared" ref="D203:F203" si="28">D204</f>
        <v>11000</v>
      </c>
      <c r="E203" s="7">
        <f t="shared" si="28"/>
        <v>11000</v>
      </c>
      <c r="F203" s="7">
        <f t="shared" si="28"/>
        <v>11000</v>
      </c>
    </row>
    <row r="204" spans="1:6" ht="15" customHeight="1" x14ac:dyDescent="0.25">
      <c r="A204" s="8" t="s">
        <v>319</v>
      </c>
      <c r="B204" s="16">
        <v>42621</v>
      </c>
      <c r="C204" t="s">
        <v>115</v>
      </c>
      <c r="D204" s="11">
        <v>11000</v>
      </c>
      <c r="E204" s="11">
        <v>11000</v>
      </c>
      <c r="F204" s="11">
        <v>11000</v>
      </c>
    </row>
    <row r="205" spans="1:6" ht="15" customHeight="1" x14ac:dyDescent="0.25">
      <c r="A205" s="3" t="s">
        <v>224</v>
      </c>
      <c r="B205" s="3" t="s">
        <v>223</v>
      </c>
      <c r="C205" s="3"/>
      <c r="D205" s="4">
        <f t="shared" ref="D205:F209" si="29">SUM(D206)</f>
        <v>1000</v>
      </c>
      <c r="E205" s="4">
        <f t="shared" si="29"/>
        <v>1000</v>
      </c>
      <c r="F205" s="4">
        <f t="shared" si="29"/>
        <v>1000</v>
      </c>
    </row>
    <row r="206" spans="1:6" ht="15" customHeight="1" x14ac:dyDescent="0.25">
      <c r="A206" s="21"/>
      <c r="B206" s="54">
        <v>3</v>
      </c>
      <c r="C206" s="29" t="s">
        <v>33</v>
      </c>
      <c r="D206" s="55">
        <f t="shared" si="29"/>
        <v>1000</v>
      </c>
      <c r="E206" s="55">
        <f t="shared" si="29"/>
        <v>1000</v>
      </c>
      <c r="F206" s="55">
        <f t="shared" si="29"/>
        <v>1000</v>
      </c>
    </row>
    <row r="207" spans="1:6" ht="15" customHeight="1" x14ac:dyDescent="0.25">
      <c r="A207" s="21"/>
      <c r="B207" s="54">
        <v>32</v>
      </c>
      <c r="C207" s="29" t="s">
        <v>46</v>
      </c>
      <c r="D207" s="68">
        <f t="shared" si="29"/>
        <v>1000</v>
      </c>
      <c r="E207" s="68">
        <f t="shared" si="29"/>
        <v>1000</v>
      </c>
      <c r="F207" s="68">
        <f t="shared" si="29"/>
        <v>1000</v>
      </c>
    </row>
    <row r="208" spans="1:6" ht="15" customHeight="1" x14ac:dyDescent="0.25">
      <c r="A208" s="56" t="s">
        <v>146</v>
      </c>
      <c r="B208" s="56" t="s">
        <v>151</v>
      </c>
      <c r="C208" s="57" t="s">
        <v>77</v>
      </c>
      <c r="D208" s="58">
        <f t="shared" si="29"/>
        <v>1000</v>
      </c>
      <c r="E208" s="58">
        <f t="shared" si="29"/>
        <v>1000</v>
      </c>
      <c r="F208" s="58">
        <f t="shared" si="29"/>
        <v>1000</v>
      </c>
    </row>
    <row r="209" spans="1:6" ht="15" customHeight="1" x14ac:dyDescent="0.25">
      <c r="A209" s="56" t="s">
        <v>146</v>
      </c>
      <c r="B209" s="56" t="s">
        <v>152</v>
      </c>
      <c r="C209" s="57" t="s">
        <v>92</v>
      </c>
      <c r="D209" s="58">
        <f t="shared" si="29"/>
        <v>1000</v>
      </c>
      <c r="E209" s="58">
        <f t="shared" si="29"/>
        <v>1000</v>
      </c>
      <c r="F209" s="58">
        <f t="shared" si="29"/>
        <v>1000</v>
      </c>
    </row>
    <row r="210" spans="1:6" s="22" customFormat="1" ht="15" customHeight="1" x14ac:dyDescent="0.25">
      <c r="A210" s="21" t="s">
        <v>380</v>
      </c>
      <c r="B210" s="53">
        <v>32379</v>
      </c>
      <c r="C210" s="21" t="s">
        <v>125</v>
      </c>
      <c r="D210" s="23">
        <v>1000</v>
      </c>
      <c r="E210" s="23">
        <v>1000</v>
      </c>
      <c r="F210" s="23">
        <v>1000</v>
      </c>
    </row>
    <row r="211" spans="1:6" ht="15" customHeight="1" x14ac:dyDescent="0.25">
      <c r="A211" s="3" t="s">
        <v>181</v>
      </c>
      <c r="B211" s="3" t="s">
        <v>182</v>
      </c>
      <c r="C211" s="3"/>
      <c r="D211" s="4">
        <f>SUM(D212)</f>
        <v>4000</v>
      </c>
      <c r="E211" s="4">
        <f>SUM(E212)</f>
        <v>4000</v>
      </c>
      <c r="F211" s="4">
        <f>SUM(F212)</f>
        <v>4000</v>
      </c>
    </row>
    <row r="212" spans="1:6" ht="15" customHeight="1" x14ac:dyDescent="0.25">
      <c r="A212" s="3" t="s">
        <v>145</v>
      </c>
      <c r="B212" s="3" t="s">
        <v>131</v>
      </c>
      <c r="C212" s="3"/>
      <c r="D212" s="4">
        <f t="shared" ref="D212:F213" si="30">D213</f>
        <v>4000</v>
      </c>
      <c r="E212" s="4">
        <f t="shared" si="30"/>
        <v>4000</v>
      </c>
      <c r="F212" s="4">
        <f t="shared" si="30"/>
        <v>4000</v>
      </c>
    </row>
    <row r="213" spans="1:6" ht="15" customHeight="1" x14ac:dyDescent="0.25">
      <c r="A213" s="5"/>
      <c r="B213" s="6">
        <v>4</v>
      </c>
      <c r="C213" s="5" t="s">
        <v>110</v>
      </c>
      <c r="D213" s="7">
        <f t="shared" si="30"/>
        <v>4000</v>
      </c>
      <c r="E213" s="7">
        <f t="shared" si="30"/>
        <v>4000</v>
      </c>
      <c r="F213" s="7">
        <f t="shared" si="30"/>
        <v>4000</v>
      </c>
    </row>
    <row r="214" spans="1:6" ht="15" customHeight="1" x14ac:dyDescent="0.25">
      <c r="A214" s="5"/>
      <c r="B214" s="6">
        <v>42</v>
      </c>
      <c r="C214" s="5" t="s">
        <v>111</v>
      </c>
      <c r="D214" s="7">
        <f>D215+D218</f>
        <v>4000</v>
      </c>
      <c r="E214" s="7">
        <f>E215+E218</f>
        <v>4000</v>
      </c>
      <c r="F214" s="7">
        <f>F215+F218</f>
        <v>4000</v>
      </c>
    </row>
    <row r="215" spans="1:6" ht="15" customHeight="1" x14ac:dyDescent="0.25">
      <c r="A215" s="5"/>
      <c r="B215" s="6">
        <v>422</v>
      </c>
      <c r="C215" s="5" t="s">
        <v>112</v>
      </c>
      <c r="D215" s="7">
        <f t="shared" ref="D215:F216" si="31">D216</f>
        <v>2000</v>
      </c>
      <c r="E215" s="7">
        <f t="shared" si="31"/>
        <v>2000</v>
      </c>
      <c r="F215" s="7">
        <f t="shared" si="31"/>
        <v>2000</v>
      </c>
    </row>
    <row r="216" spans="1:6" ht="15" customHeight="1" x14ac:dyDescent="0.25">
      <c r="A216" s="21"/>
      <c r="B216" s="54">
        <v>4227</v>
      </c>
      <c r="C216" s="29" t="s">
        <v>113</v>
      </c>
      <c r="D216" s="55">
        <f t="shared" si="31"/>
        <v>2000</v>
      </c>
      <c r="E216" s="55">
        <f t="shared" si="31"/>
        <v>2000</v>
      </c>
      <c r="F216" s="55">
        <f t="shared" si="31"/>
        <v>2000</v>
      </c>
    </row>
    <row r="217" spans="1:6" ht="15" customHeight="1" x14ac:dyDescent="0.25">
      <c r="A217" s="21" t="s">
        <v>320</v>
      </c>
      <c r="B217" s="53">
        <v>42273</v>
      </c>
      <c r="C217" s="21" t="s">
        <v>114</v>
      </c>
      <c r="D217" s="23">
        <v>2000</v>
      </c>
      <c r="E217" s="23">
        <v>2000</v>
      </c>
      <c r="F217" s="23">
        <v>2000</v>
      </c>
    </row>
    <row r="218" spans="1:6" ht="15" customHeight="1" x14ac:dyDescent="0.25">
      <c r="A218" s="8"/>
      <c r="B218" s="6">
        <v>426</v>
      </c>
      <c r="C218" s="5" t="s">
        <v>159</v>
      </c>
      <c r="D218" s="7">
        <f>D219</f>
        <v>2000</v>
      </c>
      <c r="E218" s="7">
        <f>E219</f>
        <v>2000</v>
      </c>
      <c r="F218" s="7">
        <f>F219</f>
        <v>2000</v>
      </c>
    </row>
    <row r="219" spans="1:6" ht="15" customHeight="1" x14ac:dyDescent="0.25">
      <c r="A219" s="8"/>
      <c r="B219" s="6">
        <v>4262</v>
      </c>
      <c r="C219" s="5" t="s">
        <v>115</v>
      </c>
      <c r="D219" s="7">
        <f t="shared" ref="D219:F219" si="32">D220</f>
        <v>2000</v>
      </c>
      <c r="E219" s="7">
        <f t="shared" si="32"/>
        <v>2000</v>
      </c>
      <c r="F219" s="7">
        <f t="shared" si="32"/>
        <v>2000</v>
      </c>
    </row>
    <row r="220" spans="1:6" ht="15" customHeight="1" x14ac:dyDescent="0.25">
      <c r="A220" s="8" t="s">
        <v>321</v>
      </c>
      <c r="B220" s="16">
        <v>42621</v>
      </c>
      <c r="C220" t="s">
        <v>115</v>
      </c>
      <c r="D220" s="11">
        <v>2000</v>
      </c>
      <c r="E220" s="11">
        <v>2000</v>
      </c>
      <c r="F220" s="11">
        <v>2000</v>
      </c>
    </row>
    <row r="221" spans="1:6" ht="15" customHeight="1" x14ac:dyDescent="0.25">
      <c r="A221" s="19" t="s">
        <v>322</v>
      </c>
      <c r="B221" s="19"/>
      <c r="C221" s="19"/>
      <c r="D221" s="20">
        <f>SUM(D222+D237)</f>
        <v>13340</v>
      </c>
      <c r="E221" s="20">
        <f>SUM(E222+E237)</f>
        <v>13340</v>
      </c>
      <c r="F221" s="20">
        <f>SUM(F222+F237)</f>
        <v>13340</v>
      </c>
    </row>
    <row r="222" spans="1:6" ht="15" customHeight="1" x14ac:dyDescent="0.25">
      <c r="A222" s="3" t="s">
        <v>137</v>
      </c>
      <c r="B222" s="3" t="s">
        <v>142</v>
      </c>
      <c r="C222" s="3"/>
      <c r="D222" s="4">
        <f t="shared" ref="D222:F223" si="33">SUM(D223)</f>
        <v>2640</v>
      </c>
      <c r="E222" s="4">
        <f t="shared" si="33"/>
        <v>2640</v>
      </c>
      <c r="F222" s="4">
        <f t="shared" si="33"/>
        <v>2640</v>
      </c>
    </row>
    <row r="223" spans="1:6" ht="15" customHeight="1" x14ac:dyDescent="0.25">
      <c r="A223" s="3" t="s">
        <v>296</v>
      </c>
      <c r="B223" s="3" t="s">
        <v>180</v>
      </c>
      <c r="C223" s="3"/>
      <c r="D223" s="4">
        <f t="shared" si="33"/>
        <v>2640</v>
      </c>
      <c r="E223" s="4">
        <f t="shared" si="33"/>
        <v>2640</v>
      </c>
      <c r="F223" s="4">
        <f t="shared" si="33"/>
        <v>2640</v>
      </c>
    </row>
    <row r="224" spans="1:6" x14ac:dyDescent="0.25">
      <c r="A224" s="29"/>
      <c r="B224" s="54">
        <v>3</v>
      </c>
      <c r="C224" s="29" t="s">
        <v>33</v>
      </c>
      <c r="D224" s="55">
        <f>SUM(D225)</f>
        <v>2640</v>
      </c>
      <c r="E224" s="55">
        <f>SUM(E225)</f>
        <v>2640</v>
      </c>
      <c r="F224" s="55">
        <f>SUM(F225)</f>
        <v>2640</v>
      </c>
    </row>
    <row r="225" spans="1:6" x14ac:dyDescent="0.25">
      <c r="A225" s="29"/>
      <c r="B225" s="54">
        <v>31</v>
      </c>
      <c r="C225" s="29" t="s">
        <v>34</v>
      </c>
      <c r="D225" s="55">
        <f>SUM(D226+D229+D234)</f>
        <v>2640</v>
      </c>
      <c r="E225" s="55">
        <f>SUM(E226+E229+E234)</f>
        <v>2640</v>
      </c>
      <c r="F225" s="55">
        <f>SUM(F226+F229+F234)</f>
        <v>2640</v>
      </c>
    </row>
    <row r="226" spans="1:6" x14ac:dyDescent="0.25">
      <c r="A226" s="29"/>
      <c r="B226" s="54">
        <v>311</v>
      </c>
      <c r="C226" s="29" t="s">
        <v>35</v>
      </c>
      <c r="D226" s="55">
        <f t="shared" ref="D226:F227" si="34">SUM(D227)</f>
        <v>720</v>
      </c>
      <c r="E226" s="55">
        <f t="shared" si="34"/>
        <v>720</v>
      </c>
      <c r="F226" s="55">
        <f t="shared" si="34"/>
        <v>720</v>
      </c>
    </row>
    <row r="227" spans="1:6" x14ac:dyDescent="0.25">
      <c r="A227" s="29"/>
      <c r="B227" s="54">
        <v>3111</v>
      </c>
      <c r="C227" s="29" t="s">
        <v>36</v>
      </c>
      <c r="D227" s="55">
        <f t="shared" si="34"/>
        <v>720</v>
      </c>
      <c r="E227" s="55">
        <f t="shared" si="34"/>
        <v>720</v>
      </c>
      <c r="F227" s="55">
        <f t="shared" si="34"/>
        <v>720</v>
      </c>
    </row>
    <row r="228" spans="1:6" x14ac:dyDescent="0.25">
      <c r="A228" s="21" t="s">
        <v>323</v>
      </c>
      <c r="B228" s="53">
        <v>31111</v>
      </c>
      <c r="C228" s="21" t="s">
        <v>37</v>
      </c>
      <c r="D228" s="23">
        <v>720</v>
      </c>
      <c r="E228" s="23">
        <v>720</v>
      </c>
      <c r="F228" s="23">
        <v>720</v>
      </c>
    </row>
    <row r="229" spans="1:6" x14ac:dyDescent="0.25">
      <c r="A229" s="29"/>
      <c r="B229" s="54">
        <v>312</v>
      </c>
      <c r="C229" s="29" t="s">
        <v>38</v>
      </c>
      <c r="D229" s="55">
        <f>SUM(D230)</f>
        <v>1800</v>
      </c>
      <c r="E229" s="55">
        <f>SUM(E230)</f>
        <v>1800</v>
      </c>
      <c r="F229" s="55">
        <f>SUM(F230)</f>
        <v>1800</v>
      </c>
    </row>
    <row r="230" spans="1:6" x14ac:dyDescent="0.25">
      <c r="A230" s="29"/>
      <c r="B230" s="54">
        <v>3121</v>
      </c>
      <c r="C230" s="29" t="s">
        <v>38</v>
      </c>
      <c r="D230" s="55">
        <f>SUM(D231+D232+D233)</f>
        <v>1800</v>
      </c>
      <c r="E230" s="55">
        <f>SUM(E231+E232+E233)</f>
        <v>1800</v>
      </c>
      <c r="F230" s="55">
        <f>SUM(F231+F232+F233)</f>
        <v>1800</v>
      </c>
    </row>
    <row r="231" spans="1:6" x14ac:dyDescent="0.25">
      <c r="A231" s="21" t="s">
        <v>324</v>
      </c>
      <c r="B231" s="53">
        <v>31212</v>
      </c>
      <c r="C231" s="21" t="s">
        <v>39</v>
      </c>
      <c r="D231" s="23">
        <v>600</v>
      </c>
      <c r="E231" s="23">
        <v>600</v>
      </c>
      <c r="F231" s="23">
        <v>600</v>
      </c>
    </row>
    <row r="232" spans="1:6" x14ac:dyDescent="0.25">
      <c r="A232" s="21" t="s">
        <v>325</v>
      </c>
      <c r="B232" s="53">
        <v>31216</v>
      </c>
      <c r="C232" s="21" t="s">
        <v>42</v>
      </c>
      <c r="D232" s="23">
        <v>300</v>
      </c>
      <c r="E232" s="23">
        <v>300</v>
      </c>
      <c r="F232" s="23">
        <v>300</v>
      </c>
    </row>
    <row r="233" spans="1:6" x14ac:dyDescent="0.25">
      <c r="A233" s="21" t="s">
        <v>326</v>
      </c>
      <c r="B233" s="53">
        <v>31219</v>
      </c>
      <c r="C233" s="21" t="s">
        <v>43</v>
      </c>
      <c r="D233" s="23">
        <v>900</v>
      </c>
      <c r="E233" s="23">
        <v>900</v>
      </c>
      <c r="F233" s="23">
        <v>900</v>
      </c>
    </row>
    <row r="234" spans="1:6" x14ac:dyDescent="0.25">
      <c r="A234" s="29"/>
      <c r="B234" s="54">
        <v>313</v>
      </c>
      <c r="C234" s="29" t="s">
        <v>44</v>
      </c>
      <c r="D234" s="55">
        <f t="shared" ref="D234:F235" si="35">SUM(D235)</f>
        <v>120</v>
      </c>
      <c r="E234" s="55">
        <f t="shared" si="35"/>
        <v>120</v>
      </c>
      <c r="F234" s="55">
        <f t="shared" si="35"/>
        <v>120</v>
      </c>
    </row>
    <row r="235" spans="1:6" x14ac:dyDescent="0.25">
      <c r="A235" s="29"/>
      <c r="B235" s="54">
        <v>3132</v>
      </c>
      <c r="C235" s="29" t="s">
        <v>45</v>
      </c>
      <c r="D235" s="55">
        <f t="shared" si="35"/>
        <v>120</v>
      </c>
      <c r="E235" s="55">
        <f t="shared" si="35"/>
        <v>120</v>
      </c>
      <c r="F235" s="55">
        <f t="shared" si="35"/>
        <v>120</v>
      </c>
    </row>
    <row r="236" spans="1:6" x14ac:dyDescent="0.25">
      <c r="A236" s="21" t="s">
        <v>327</v>
      </c>
      <c r="B236" s="53">
        <v>31321</v>
      </c>
      <c r="C236" s="21" t="s">
        <v>45</v>
      </c>
      <c r="D236" s="23">
        <v>120</v>
      </c>
      <c r="E236" s="23">
        <v>120</v>
      </c>
      <c r="F236" s="23">
        <v>120</v>
      </c>
    </row>
    <row r="237" spans="1:6" ht="15" customHeight="1" x14ac:dyDescent="0.25">
      <c r="A237" s="3" t="s">
        <v>132</v>
      </c>
      <c r="B237" s="3" t="s">
        <v>133</v>
      </c>
      <c r="C237" s="3"/>
      <c r="D237" s="4">
        <f t="shared" ref="D237:F238" si="36">SUM(D238)</f>
        <v>10700</v>
      </c>
      <c r="E237" s="4">
        <f t="shared" si="36"/>
        <v>10700</v>
      </c>
      <c r="F237" s="4">
        <f t="shared" si="36"/>
        <v>10700</v>
      </c>
    </row>
    <row r="238" spans="1:6" ht="15" customHeight="1" x14ac:dyDescent="0.25">
      <c r="A238" s="3" t="s">
        <v>331</v>
      </c>
      <c r="B238" s="3" t="s">
        <v>223</v>
      </c>
      <c r="C238" s="3"/>
      <c r="D238" s="4">
        <f t="shared" si="36"/>
        <v>10700</v>
      </c>
      <c r="E238" s="4">
        <f t="shared" si="36"/>
        <v>10700</v>
      </c>
      <c r="F238" s="4">
        <f t="shared" si="36"/>
        <v>10700</v>
      </c>
    </row>
    <row r="239" spans="1:6" x14ac:dyDescent="0.25">
      <c r="A239" s="29"/>
      <c r="B239" s="54">
        <v>3</v>
      </c>
      <c r="C239" s="29" t="s">
        <v>33</v>
      </c>
      <c r="D239" s="55">
        <f>SUM(D240+D247)</f>
        <v>10700</v>
      </c>
      <c r="E239" s="55">
        <f>SUM(E240+E247)</f>
        <v>10700</v>
      </c>
      <c r="F239" s="55">
        <f>SUM(F240+F247)</f>
        <v>10700</v>
      </c>
    </row>
    <row r="240" spans="1:6" x14ac:dyDescent="0.25">
      <c r="A240" s="29"/>
      <c r="B240" s="54">
        <v>31</v>
      </c>
      <c r="C240" s="29" t="s">
        <v>34</v>
      </c>
      <c r="D240" s="55">
        <f>SUM(D241+D244)</f>
        <v>10000</v>
      </c>
      <c r="E240" s="55">
        <f>SUM(E241+E244)</f>
        <v>10000</v>
      </c>
      <c r="F240" s="55">
        <f>SUM(F241+F244)</f>
        <v>10000</v>
      </c>
    </row>
    <row r="241" spans="1:6" x14ac:dyDescent="0.25">
      <c r="A241" s="29"/>
      <c r="B241" s="54">
        <v>311</v>
      </c>
      <c r="C241" s="29" t="s">
        <v>35</v>
      </c>
      <c r="D241" s="55">
        <f>SUM(D242)</f>
        <v>8200</v>
      </c>
      <c r="E241" s="55">
        <f>SUM(E242)</f>
        <v>8200</v>
      </c>
      <c r="F241" s="55">
        <f>SUM(F242)</f>
        <v>8200</v>
      </c>
    </row>
    <row r="242" spans="1:6" x14ac:dyDescent="0.25">
      <c r="A242" s="29"/>
      <c r="B242" s="54">
        <v>3111</v>
      </c>
      <c r="C242" s="29" t="s">
        <v>36</v>
      </c>
      <c r="D242" s="55">
        <f>SUM(D243)</f>
        <v>8200</v>
      </c>
      <c r="E242" s="55">
        <f>SUM(E243)</f>
        <v>8200</v>
      </c>
      <c r="F242" s="55">
        <f>SUM(F243)</f>
        <v>8200</v>
      </c>
    </row>
    <row r="243" spans="1:6" x14ac:dyDescent="0.25">
      <c r="A243" s="21" t="s">
        <v>328</v>
      </c>
      <c r="B243" s="53">
        <v>31111</v>
      </c>
      <c r="C243" s="21" t="s">
        <v>37</v>
      </c>
      <c r="D243" s="23">
        <v>8200</v>
      </c>
      <c r="E243" s="23">
        <v>8200</v>
      </c>
      <c r="F243" s="23">
        <v>8200</v>
      </c>
    </row>
    <row r="244" spans="1:6" x14ac:dyDescent="0.25">
      <c r="A244" s="29"/>
      <c r="B244" s="54">
        <v>313</v>
      </c>
      <c r="C244" s="29" t="s">
        <v>44</v>
      </c>
      <c r="D244" s="55">
        <f t="shared" ref="D244:F245" si="37">SUM(D245)</f>
        <v>1800</v>
      </c>
      <c r="E244" s="55">
        <f t="shared" si="37"/>
        <v>1800</v>
      </c>
      <c r="F244" s="55">
        <f t="shared" si="37"/>
        <v>1800</v>
      </c>
    </row>
    <row r="245" spans="1:6" x14ac:dyDescent="0.25">
      <c r="A245" s="29"/>
      <c r="B245" s="54">
        <v>3132</v>
      </c>
      <c r="C245" s="29" t="s">
        <v>45</v>
      </c>
      <c r="D245" s="55">
        <f t="shared" si="37"/>
        <v>1800</v>
      </c>
      <c r="E245" s="55">
        <f t="shared" si="37"/>
        <v>1800</v>
      </c>
      <c r="F245" s="55">
        <f t="shared" si="37"/>
        <v>1800</v>
      </c>
    </row>
    <row r="246" spans="1:6" x14ac:dyDescent="0.25">
      <c r="A246" s="21" t="s">
        <v>329</v>
      </c>
      <c r="B246" s="53">
        <v>31321</v>
      </c>
      <c r="C246" s="21" t="s">
        <v>45</v>
      </c>
      <c r="D246" s="23">
        <v>1800</v>
      </c>
      <c r="E246" s="23">
        <v>1800</v>
      </c>
      <c r="F246" s="23">
        <v>1800</v>
      </c>
    </row>
    <row r="247" spans="1:6" x14ac:dyDescent="0.25">
      <c r="A247" s="29"/>
      <c r="B247" s="54">
        <v>32</v>
      </c>
      <c r="C247" s="29" t="s">
        <v>46</v>
      </c>
      <c r="D247" s="55">
        <f t="shared" ref="D247:F249" si="38">SUM(D248)</f>
        <v>700</v>
      </c>
      <c r="E247" s="55">
        <f t="shared" si="38"/>
        <v>700</v>
      </c>
      <c r="F247" s="55">
        <f t="shared" si="38"/>
        <v>700</v>
      </c>
    </row>
    <row r="248" spans="1:6" x14ac:dyDescent="0.25">
      <c r="A248" s="29"/>
      <c r="B248" s="54">
        <v>321</v>
      </c>
      <c r="C248" s="29" t="s">
        <v>47</v>
      </c>
      <c r="D248" s="55">
        <f t="shared" si="38"/>
        <v>700</v>
      </c>
      <c r="E248" s="55">
        <f t="shared" si="38"/>
        <v>700</v>
      </c>
      <c r="F248" s="55">
        <f t="shared" si="38"/>
        <v>700</v>
      </c>
    </row>
    <row r="249" spans="1:6" x14ac:dyDescent="0.25">
      <c r="A249" s="29"/>
      <c r="B249" s="54">
        <v>3212</v>
      </c>
      <c r="C249" s="29" t="s">
        <v>51</v>
      </c>
      <c r="D249" s="55">
        <f t="shared" si="38"/>
        <v>700</v>
      </c>
      <c r="E249" s="55">
        <f t="shared" si="38"/>
        <v>700</v>
      </c>
      <c r="F249" s="55">
        <f t="shared" si="38"/>
        <v>700</v>
      </c>
    </row>
    <row r="250" spans="1:6" x14ac:dyDescent="0.25">
      <c r="A250" s="21" t="s">
        <v>330</v>
      </c>
      <c r="B250" s="53">
        <v>32121</v>
      </c>
      <c r="C250" s="21" t="s">
        <v>52</v>
      </c>
      <c r="D250" s="23">
        <v>700</v>
      </c>
      <c r="E250" s="23">
        <v>700</v>
      </c>
      <c r="F250" s="23">
        <v>700</v>
      </c>
    </row>
    <row r="251" spans="1:6" ht="15" customHeight="1" x14ac:dyDescent="0.25">
      <c r="A251" s="26" t="s">
        <v>332</v>
      </c>
      <c r="B251" s="26"/>
      <c r="C251" s="26"/>
      <c r="D251" s="27">
        <f>SUM(D252+D271+D290+D356)</f>
        <v>110850</v>
      </c>
      <c r="E251" s="27">
        <f>SUM(E252+E271+E290+E356)</f>
        <v>110850</v>
      </c>
      <c r="F251" s="27">
        <f>SUM(F252+F271+F290+F356)</f>
        <v>110850</v>
      </c>
    </row>
    <row r="252" spans="1:6" ht="15" customHeight="1" x14ac:dyDescent="0.25">
      <c r="A252" s="19" t="s">
        <v>333</v>
      </c>
      <c r="B252" s="19"/>
      <c r="C252" s="19"/>
      <c r="D252" s="20">
        <f>SUM(D253+D262)</f>
        <v>700</v>
      </c>
      <c r="E252" s="20">
        <f>SUM(E253+E262)</f>
        <v>700</v>
      </c>
      <c r="F252" s="20">
        <f>SUM(F253+F262)</f>
        <v>700</v>
      </c>
    </row>
    <row r="253" spans="1:6" ht="15" customHeight="1" x14ac:dyDescent="0.25">
      <c r="A253" s="3" t="s">
        <v>137</v>
      </c>
      <c r="B253" s="3" t="s">
        <v>142</v>
      </c>
      <c r="C253" s="3"/>
      <c r="D253" s="4">
        <f>SUM(D254)</f>
        <v>500</v>
      </c>
      <c r="E253" s="4">
        <f>SUM(E254)</f>
        <v>500</v>
      </c>
      <c r="F253" s="4">
        <f>SUM(F254)</f>
        <v>500</v>
      </c>
    </row>
    <row r="254" spans="1:6" ht="15" customHeight="1" x14ac:dyDescent="0.25">
      <c r="A254" s="3" t="s">
        <v>296</v>
      </c>
      <c r="B254" s="3" t="s">
        <v>180</v>
      </c>
      <c r="C254" s="3"/>
      <c r="D254" s="4">
        <f t="shared" ref="D254:F256" si="39">D255</f>
        <v>500</v>
      </c>
      <c r="E254" s="4">
        <f t="shared" si="39"/>
        <v>500</v>
      </c>
      <c r="F254" s="4">
        <f t="shared" si="39"/>
        <v>500</v>
      </c>
    </row>
    <row r="255" spans="1:6" ht="15" customHeight="1" x14ac:dyDescent="0.25">
      <c r="A255" s="5"/>
      <c r="B255" s="6">
        <v>4</v>
      </c>
      <c r="C255" s="5" t="s">
        <v>110</v>
      </c>
      <c r="D255" s="7">
        <f t="shared" si="39"/>
        <v>500</v>
      </c>
      <c r="E255" s="7">
        <f t="shared" si="39"/>
        <v>500</v>
      </c>
      <c r="F255" s="7">
        <f t="shared" si="39"/>
        <v>500</v>
      </c>
    </row>
    <row r="256" spans="1:6" ht="15" customHeight="1" x14ac:dyDescent="0.25">
      <c r="A256" s="5"/>
      <c r="B256" s="6">
        <v>42</v>
      </c>
      <c r="C256" s="5" t="s">
        <v>111</v>
      </c>
      <c r="D256" s="7">
        <f t="shared" si="39"/>
        <v>500</v>
      </c>
      <c r="E256" s="7">
        <f t="shared" si="39"/>
        <v>500</v>
      </c>
      <c r="F256" s="7">
        <f t="shared" si="39"/>
        <v>500</v>
      </c>
    </row>
    <row r="257" spans="1:6" ht="15" customHeight="1" x14ac:dyDescent="0.25">
      <c r="A257" s="5"/>
      <c r="B257" s="6">
        <v>424</v>
      </c>
      <c r="C257" s="5" t="s">
        <v>116</v>
      </c>
      <c r="D257" s="7">
        <f>D258+D260</f>
        <v>500</v>
      </c>
      <c r="E257" s="7">
        <f>E258+E260</f>
        <v>500</v>
      </c>
      <c r="F257" s="7">
        <f>F258+F260</f>
        <v>500</v>
      </c>
    </row>
    <row r="258" spans="1:6" ht="15" customHeight="1" x14ac:dyDescent="0.25">
      <c r="A258" s="5"/>
      <c r="B258" s="6">
        <v>4242</v>
      </c>
      <c r="C258" s="5" t="s">
        <v>117</v>
      </c>
      <c r="D258" s="7">
        <f>D259</f>
        <v>200</v>
      </c>
      <c r="E258" s="7">
        <f>E259</f>
        <v>200</v>
      </c>
      <c r="F258" s="7">
        <f>F259</f>
        <v>200</v>
      </c>
    </row>
    <row r="259" spans="1:6" ht="15" customHeight="1" x14ac:dyDescent="0.25">
      <c r="A259" s="8" t="s">
        <v>334</v>
      </c>
      <c r="B259" s="9">
        <v>42421</v>
      </c>
      <c r="C259" s="8" t="s">
        <v>220</v>
      </c>
      <c r="D259" s="10">
        <v>200</v>
      </c>
      <c r="E259" s="10">
        <v>200</v>
      </c>
      <c r="F259" s="10">
        <v>200</v>
      </c>
    </row>
    <row r="260" spans="1:6" ht="15" customHeight="1" x14ac:dyDescent="0.25">
      <c r="A260" s="5"/>
      <c r="B260" s="6">
        <v>4243</v>
      </c>
      <c r="C260" s="5" t="s">
        <v>118</v>
      </c>
      <c r="D260" s="7">
        <f>D261</f>
        <v>300</v>
      </c>
      <c r="E260" s="7">
        <f>E261</f>
        <v>300</v>
      </c>
      <c r="F260" s="7">
        <f>F261</f>
        <v>300</v>
      </c>
    </row>
    <row r="261" spans="1:6" ht="15" customHeight="1" x14ac:dyDescent="0.25">
      <c r="A261" s="8" t="s">
        <v>335</v>
      </c>
      <c r="B261" s="9">
        <v>42431</v>
      </c>
      <c r="C261" s="8" t="s">
        <v>119</v>
      </c>
      <c r="D261" s="10">
        <v>300</v>
      </c>
      <c r="E261" s="10">
        <v>300</v>
      </c>
      <c r="F261" s="10">
        <v>300</v>
      </c>
    </row>
    <row r="262" spans="1:6" ht="15" customHeight="1" x14ac:dyDescent="0.25">
      <c r="A262" s="3" t="s">
        <v>181</v>
      </c>
      <c r="B262" s="3" t="s">
        <v>182</v>
      </c>
      <c r="C262" s="3"/>
      <c r="D262" s="4">
        <f>SUM(D263)</f>
        <v>200</v>
      </c>
      <c r="E262" s="4">
        <f>SUM(E263)</f>
        <v>200</v>
      </c>
      <c r="F262" s="4">
        <f>SUM(F263)</f>
        <v>200</v>
      </c>
    </row>
    <row r="263" spans="1:6" ht="15" customHeight="1" x14ac:dyDescent="0.25">
      <c r="A263" s="3" t="s">
        <v>130</v>
      </c>
      <c r="B263" s="3" t="s">
        <v>131</v>
      </c>
      <c r="C263" s="3"/>
      <c r="D263" s="4">
        <f t="shared" ref="D263:F265" si="40">D264</f>
        <v>200</v>
      </c>
      <c r="E263" s="4">
        <f t="shared" si="40"/>
        <v>200</v>
      </c>
      <c r="F263" s="4">
        <f t="shared" si="40"/>
        <v>200</v>
      </c>
    </row>
    <row r="264" spans="1:6" ht="15" customHeight="1" x14ac:dyDescent="0.25">
      <c r="A264" s="5"/>
      <c r="B264" s="6">
        <v>4</v>
      </c>
      <c r="C264" s="5" t="s">
        <v>110</v>
      </c>
      <c r="D264" s="7">
        <f t="shared" si="40"/>
        <v>200</v>
      </c>
      <c r="E264" s="7">
        <f t="shared" si="40"/>
        <v>200</v>
      </c>
      <c r="F264" s="7">
        <f t="shared" si="40"/>
        <v>200</v>
      </c>
    </row>
    <row r="265" spans="1:6" ht="15" customHeight="1" x14ac:dyDescent="0.25">
      <c r="A265" s="5"/>
      <c r="B265" s="6">
        <v>42</v>
      </c>
      <c r="C265" s="5" t="s">
        <v>111</v>
      </c>
      <c r="D265" s="7">
        <f t="shared" si="40"/>
        <v>200</v>
      </c>
      <c r="E265" s="7">
        <f t="shared" si="40"/>
        <v>200</v>
      </c>
      <c r="F265" s="7">
        <f t="shared" si="40"/>
        <v>200</v>
      </c>
    </row>
    <row r="266" spans="1:6" ht="15" customHeight="1" x14ac:dyDescent="0.25">
      <c r="A266" s="5"/>
      <c r="B266" s="6">
        <v>424</v>
      </c>
      <c r="C266" s="5" t="s">
        <v>116</v>
      </c>
      <c r="D266" s="7">
        <f t="shared" ref="D266:E266" si="41">D267+D269</f>
        <v>200</v>
      </c>
      <c r="E266" s="7">
        <f t="shared" si="41"/>
        <v>200</v>
      </c>
      <c r="F266" s="7">
        <f t="shared" ref="F266" si="42">F267+F269</f>
        <v>200</v>
      </c>
    </row>
    <row r="267" spans="1:6" ht="15" customHeight="1" x14ac:dyDescent="0.25">
      <c r="A267" s="5"/>
      <c r="B267" s="6">
        <v>4242</v>
      </c>
      <c r="C267" s="5" t="s">
        <v>117</v>
      </c>
      <c r="D267" s="7">
        <f>D268</f>
        <v>100</v>
      </c>
      <c r="E267" s="7">
        <f>E268</f>
        <v>100</v>
      </c>
      <c r="F267" s="7">
        <f>F268</f>
        <v>100</v>
      </c>
    </row>
    <row r="268" spans="1:6" ht="15" customHeight="1" x14ac:dyDescent="0.25">
      <c r="A268" s="21" t="s">
        <v>336</v>
      </c>
      <c r="B268" s="53">
        <v>42421</v>
      </c>
      <c r="C268" s="21" t="s">
        <v>220</v>
      </c>
      <c r="D268" s="23">
        <v>100</v>
      </c>
      <c r="E268" s="23">
        <v>100</v>
      </c>
      <c r="F268" s="23">
        <v>100</v>
      </c>
    </row>
    <row r="269" spans="1:6" ht="15" customHeight="1" x14ac:dyDescent="0.25">
      <c r="A269" s="29"/>
      <c r="B269" s="54">
        <v>4243</v>
      </c>
      <c r="C269" s="29" t="s">
        <v>118</v>
      </c>
      <c r="D269" s="55">
        <f>D270</f>
        <v>100</v>
      </c>
      <c r="E269" s="55">
        <f>E270</f>
        <v>100</v>
      </c>
      <c r="F269" s="55">
        <f>F270</f>
        <v>100</v>
      </c>
    </row>
    <row r="270" spans="1:6" ht="15" customHeight="1" x14ac:dyDescent="0.25">
      <c r="A270" s="21" t="s">
        <v>337</v>
      </c>
      <c r="B270" s="53">
        <v>42431</v>
      </c>
      <c r="C270" s="21" t="s">
        <v>119</v>
      </c>
      <c r="D270" s="23">
        <v>100</v>
      </c>
      <c r="E270" s="23">
        <v>100</v>
      </c>
      <c r="F270" s="23">
        <v>100</v>
      </c>
    </row>
    <row r="271" spans="1:6" ht="15" customHeight="1" x14ac:dyDescent="0.25">
      <c r="A271" s="19" t="s">
        <v>338</v>
      </c>
      <c r="B271" s="19"/>
      <c r="C271" s="19"/>
      <c r="D271" s="20">
        <f>SUM(D272+D281)</f>
        <v>48000</v>
      </c>
      <c r="E271" s="20">
        <f>SUM(E272+E281)</f>
        <v>48000</v>
      </c>
      <c r="F271" s="20">
        <f>SUM(F272+F281)</f>
        <v>48000</v>
      </c>
    </row>
    <row r="272" spans="1:6" ht="15" customHeight="1" x14ac:dyDescent="0.25">
      <c r="A272" s="3" t="s">
        <v>137</v>
      </c>
      <c r="B272" s="3" t="s">
        <v>142</v>
      </c>
      <c r="C272" s="3"/>
      <c r="D272" s="4">
        <f>SUM(D273)</f>
        <v>18000</v>
      </c>
      <c r="E272" s="4">
        <f>SUM(E273)</f>
        <v>18000</v>
      </c>
      <c r="F272" s="4">
        <f>SUM(F273)</f>
        <v>18000</v>
      </c>
    </row>
    <row r="273" spans="1:6" ht="15" customHeight="1" x14ac:dyDescent="0.25">
      <c r="A273" s="3" t="s">
        <v>296</v>
      </c>
      <c r="B273" s="3" t="s">
        <v>180</v>
      </c>
      <c r="C273" s="3"/>
      <c r="D273" s="4">
        <f t="shared" ref="D273:F275" si="43">D274</f>
        <v>18000</v>
      </c>
      <c r="E273" s="4">
        <f t="shared" si="43"/>
        <v>18000</v>
      </c>
      <c r="F273" s="4">
        <f t="shared" si="43"/>
        <v>18000</v>
      </c>
    </row>
    <row r="274" spans="1:6" ht="15" customHeight="1" x14ac:dyDescent="0.25">
      <c r="A274" s="5"/>
      <c r="B274" s="6">
        <v>4</v>
      </c>
      <c r="C274" s="5" t="s">
        <v>110</v>
      </c>
      <c r="D274" s="7">
        <f t="shared" si="43"/>
        <v>18000</v>
      </c>
      <c r="E274" s="7">
        <f t="shared" si="43"/>
        <v>18000</v>
      </c>
      <c r="F274" s="7">
        <f t="shared" si="43"/>
        <v>18000</v>
      </c>
    </row>
    <row r="275" spans="1:6" ht="15" customHeight="1" x14ac:dyDescent="0.25">
      <c r="A275" s="5"/>
      <c r="B275" s="6">
        <v>42</v>
      </c>
      <c r="C275" s="5" t="s">
        <v>111</v>
      </c>
      <c r="D275" s="7">
        <f t="shared" si="43"/>
        <v>18000</v>
      </c>
      <c r="E275" s="7">
        <f t="shared" si="43"/>
        <v>18000</v>
      </c>
      <c r="F275" s="7">
        <f t="shared" si="43"/>
        <v>18000</v>
      </c>
    </row>
    <row r="276" spans="1:6" ht="15" customHeight="1" x14ac:dyDescent="0.25">
      <c r="A276" s="5"/>
      <c r="B276" s="6">
        <v>424</v>
      </c>
      <c r="C276" s="5" t="s">
        <v>116</v>
      </c>
      <c r="D276" s="7">
        <f>D277+D279</f>
        <v>18000</v>
      </c>
      <c r="E276" s="7">
        <f>E277+E279</f>
        <v>18000</v>
      </c>
      <c r="F276" s="7">
        <f>F277+F279</f>
        <v>18000</v>
      </c>
    </row>
    <row r="277" spans="1:6" ht="15" customHeight="1" x14ac:dyDescent="0.25">
      <c r="A277" s="5"/>
      <c r="B277" s="6">
        <v>4242</v>
      </c>
      <c r="C277" s="5" t="s">
        <v>117</v>
      </c>
      <c r="D277" s="7">
        <f>D278</f>
        <v>2350</v>
      </c>
      <c r="E277" s="7">
        <f>E278</f>
        <v>2350</v>
      </c>
      <c r="F277" s="7">
        <f>F278</f>
        <v>2350</v>
      </c>
    </row>
    <row r="278" spans="1:6" ht="15" customHeight="1" x14ac:dyDescent="0.25">
      <c r="A278" s="21" t="s">
        <v>339</v>
      </c>
      <c r="B278" s="53">
        <v>42421</v>
      </c>
      <c r="C278" s="21" t="s">
        <v>220</v>
      </c>
      <c r="D278" s="23">
        <v>2350</v>
      </c>
      <c r="E278" s="23">
        <v>2350</v>
      </c>
      <c r="F278" s="23">
        <v>2350</v>
      </c>
    </row>
    <row r="279" spans="1:6" ht="15" customHeight="1" x14ac:dyDescent="0.25">
      <c r="A279" s="29"/>
      <c r="B279" s="54">
        <v>4243</v>
      </c>
      <c r="C279" s="29" t="s">
        <v>118</v>
      </c>
      <c r="D279" s="55">
        <f>D280</f>
        <v>15650</v>
      </c>
      <c r="E279" s="55">
        <f>E280</f>
        <v>15650</v>
      </c>
      <c r="F279" s="55">
        <f>F280</f>
        <v>15650</v>
      </c>
    </row>
    <row r="280" spans="1:6" ht="15" customHeight="1" x14ac:dyDescent="0.25">
      <c r="A280" s="21" t="s">
        <v>340</v>
      </c>
      <c r="B280" s="53">
        <v>42431</v>
      </c>
      <c r="C280" s="21" t="s">
        <v>119</v>
      </c>
      <c r="D280" s="23">
        <v>15650</v>
      </c>
      <c r="E280" s="23">
        <v>15650</v>
      </c>
      <c r="F280" s="23">
        <v>15650</v>
      </c>
    </row>
    <row r="281" spans="1:6" ht="15" customHeight="1" x14ac:dyDescent="0.25">
      <c r="A281" s="66" t="s">
        <v>132</v>
      </c>
      <c r="B281" s="66" t="s">
        <v>133</v>
      </c>
      <c r="C281" s="66"/>
      <c r="D281" s="67">
        <f>SUM(D282)</f>
        <v>30000</v>
      </c>
      <c r="E281" s="67">
        <f>SUM(E282)</f>
        <v>30000</v>
      </c>
      <c r="F281" s="67">
        <f>SUM(F282)</f>
        <v>30000</v>
      </c>
    </row>
    <row r="282" spans="1:6" ht="15" customHeight="1" x14ac:dyDescent="0.25">
      <c r="A282" s="66" t="s">
        <v>221</v>
      </c>
      <c r="B282" s="66" t="s">
        <v>222</v>
      </c>
      <c r="C282" s="66"/>
      <c r="D282" s="67">
        <f t="shared" ref="D282:F284" si="44">D283</f>
        <v>30000</v>
      </c>
      <c r="E282" s="67">
        <f t="shared" si="44"/>
        <v>30000</v>
      </c>
      <c r="F282" s="67">
        <f t="shared" si="44"/>
        <v>30000</v>
      </c>
    </row>
    <row r="283" spans="1:6" ht="15" customHeight="1" x14ac:dyDescent="0.25">
      <c r="A283" s="29"/>
      <c r="B283" s="54">
        <v>4</v>
      </c>
      <c r="C283" s="29" t="s">
        <v>110</v>
      </c>
      <c r="D283" s="55">
        <f t="shared" si="44"/>
        <v>30000</v>
      </c>
      <c r="E283" s="55">
        <f t="shared" si="44"/>
        <v>30000</v>
      </c>
      <c r="F283" s="55">
        <f t="shared" si="44"/>
        <v>30000</v>
      </c>
    </row>
    <row r="284" spans="1:6" ht="15" customHeight="1" x14ac:dyDescent="0.25">
      <c r="A284" s="29"/>
      <c r="B284" s="54">
        <v>42</v>
      </c>
      <c r="C284" s="29" t="s">
        <v>111</v>
      </c>
      <c r="D284" s="55">
        <f t="shared" si="44"/>
        <v>30000</v>
      </c>
      <c r="E284" s="55">
        <f t="shared" si="44"/>
        <v>30000</v>
      </c>
      <c r="F284" s="55">
        <f t="shared" si="44"/>
        <v>30000</v>
      </c>
    </row>
    <row r="285" spans="1:6" ht="15" customHeight="1" x14ac:dyDescent="0.25">
      <c r="A285" s="29"/>
      <c r="B285" s="54">
        <v>424</v>
      </c>
      <c r="C285" s="29" t="s">
        <v>116</v>
      </c>
      <c r="D285" s="55">
        <f>D286+D288</f>
        <v>30000</v>
      </c>
      <c r="E285" s="55">
        <f>E286+E288</f>
        <v>30000</v>
      </c>
      <c r="F285" s="55">
        <f>F286+F288</f>
        <v>30000</v>
      </c>
    </row>
    <row r="286" spans="1:6" ht="15" customHeight="1" x14ac:dyDescent="0.25">
      <c r="A286" s="21"/>
      <c r="B286" s="54">
        <v>4242</v>
      </c>
      <c r="C286" s="29" t="s">
        <v>117</v>
      </c>
      <c r="D286" s="55">
        <f>D287</f>
        <v>3300</v>
      </c>
      <c r="E286" s="55">
        <f>E287</f>
        <v>3300</v>
      </c>
      <c r="F286" s="55">
        <f>F287</f>
        <v>3300</v>
      </c>
    </row>
    <row r="287" spans="1:6" ht="15" customHeight="1" x14ac:dyDescent="0.25">
      <c r="A287" s="21" t="s">
        <v>341</v>
      </c>
      <c r="B287" s="53">
        <v>42421</v>
      </c>
      <c r="C287" s="21" t="s">
        <v>220</v>
      </c>
      <c r="D287" s="23">
        <v>3300</v>
      </c>
      <c r="E287" s="23">
        <v>3300</v>
      </c>
      <c r="F287" s="23">
        <v>3300</v>
      </c>
    </row>
    <row r="288" spans="1:6" ht="15" customHeight="1" x14ac:dyDescent="0.25">
      <c r="A288" s="29"/>
      <c r="B288" s="54">
        <v>4243</v>
      </c>
      <c r="C288" s="29" t="s">
        <v>118</v>
      </c>
      <c r="D288" s="55">
        <f>D289</f>
        <v>26700</v>
      </c>
      <c r="E288" s="55">
        <f>E289</f>
        <v>26700</v>
      </c>
      <c r="F288" s="55">
        <f>F289</f>
        <v>26700</v>
      </c>
    </row>
    <row r="289" spans="1:6" ht="15" customHeight="1" x14ac:dyDescent="0.25">
      <c r="A289" s="21" t="s">
        <v>342</v>
      </c>
      <c r="B289" s="53">
        <v>42431</v>
      </c>
      <c r="C289" s="21" t="s">
        <v>119</v>
      </c>
      <c r="D289" s="23">
        <v>26700</v>
      </c>
      <c r="E289" s="23">
        <v>26700</v>
      </c>
      <c r="F289" s="23">
        <v>26700</v>
      </c>
    </row>
    <row r="290" spans="1:6" ht="15" customHeight="1" x14ac:dyDescent="0.25">
      <c r="A290" s="19" t="s">
        <v>343</v>
      </c>
      <c r="B290" s="19"/>
      <c r="C290" s="19"/>
      <c r="D290" s="20">
        <f>SUM(D291+D317+D332+D347)</f>
        <v>56450</v>
      </c>
      <c r="E290" s="20">
        <f>SUM(E291+E317+E332+E347)</f>
        <v>56450</v>
      </c>
      <c r="F290" s="20">
        <f>SUM(F291+F317+F332+F347)</f>
        <v>56450</v>
      </c>
    </row>
    <row r="291" spans="1:6" ht="15" customHeight="1" x14ac:dyDescent="0.25">
      <c r="A291" s="3" t="s">
        <v>137</v>
      </c>
      <c r="B291" s="3" t="s">
        <v>142</v>
      </c>
      <c r="C291" s="3"/>
      <c r="D291" s="4">
        <f t="shared" ref="D291:F293" si="45">SUM(D292)</f>
        <v>9500</v>
      </c>
      <c r="E291" s="4">
        <f t="shared" si="45"/>
        <v>9500</v>
      </c>
      <c r="F291" s="4">
        <f t="shared" si="45"/>
        <v>9500</v>
      </c>
    </row>
    <row r="292" spans="1:6" ht="15" customHeight="1" x14ac:dyDescent="0.25">
      <c r="A292" s="3" t="s">
        <v>296</v>
      </c>
      <c r="B292" s="3" t="s">
        <v>180</v>
      </c>
      <c r="C292" s="3"/>
      <c r="D292" s="4">
        <f>SUM(D293)</f>
        <v>9500</v>
      </c>
      <c r="E292" s="4">
        <f>SUM(E293)</f>
        <v>9500</v>
      </c>
      <c r="F292" s="4">
        <f>SUM(F293)</f>
        <v>9500</v>
      </c>
    </row>
    <row r="293" spans="1:6" ht="15" customHeight="1" x14ac:dyDescent="0.25">
      <c r="A293" s="5"/>
      <c r="B293" s="6">
        <v>3</v>
      </c>
      <c r="C293" s="5" t="s">
        <v>33</v>
      </c>
      <c r="D293" s="7">
        <f t="shared" si="45"/>
        <v>9500</v>
      </c>
      <c r="E293" s="7">
        <f t="shared" si="45"/>
        <v>9500</v>
      </c>
      <c r="F293" s="7">
        <f t="shared" si="45"/>
        <v>9500</v>
      </c>
    </row>
    <row r="294" spans="1:6" ht="15" customHeight="1" x14ac:dyDescent="0.25">
      <c r="A294" s="29"/>
      <c r="B294" s="54">
        <v>32</v>
      </c>
      <c r="C294" s="29" t="s">
        <v>46</v>
      </c>
      <c r="D294" s="55">
        <f>SUM(D295+D301+D310+D314)</f>
        <v>9500</v>
      </c>
      <c r="E294" s="55">
        <f>SUM(E295+E301+E310+E314)</f>
        <v>9500</v>
      </c>
      <c r="F294" s="55">
        <f>SUM(F295+F301+F310+F314)</f>
        <v>9500</v>
      </c>
    </row>
    <row r="295" spans="1:6" ht="15" customHeight="1" x14ac:dyDescent="0.25">
      <c r="A295" s="29"/>
      <c r="B295" s="54">
        <v>322</v>
      </c>
      <c r="C295" s="29" t="s">
        <v>58</v>
      </c>
      <c r="D295" s="55">
        <f>SUM(D296+D299)</f>
        <v>1500</v>
      </c>
      <c r="E295" s="55">
        <f>SUM(E296+E299)</f>
        <v>1500</v>
      </c>
      <c r="F295" s="55">
        <f>SUM(F296+F299)</f>
        <v>1500</v>
      </c>
    </row>
    <row r="296" spans="1:6" ht="15" customHeight="1" x14ac:dyDescent="0.25">
      <c r="A296" s="29"/>
      <c r="B296" s="54">
        <v>3221</v>
      </c>
      <c r="C296" s="29" t="s">
        <v>59</v>
      </c>
      <c r="D296" s="55">
        <f>SUM(D297+D298)</f>
        <v>1200</v>
      </c>
      <c r="E296" s="55">
        <f>SUM(E297+E298)</f>
        <v>1200</v>
      </c>
      <c r="F296" s="55">
        <f>SUM(F297+F298)</f>
        <v>1200</v>
      </c>
    </row>
    <row r="297" spans="1:6" ht="15" customHeight="1" x14ac:dyDescent="0.25">
      <c r="A297" s="21" t="s">
        <v>344</v>
      </c>
      <c r="B297" s="53">
        <v>32213</v>
      </c>
      <c r="C297" s="21" t="s">
        <v>62</v>
      </c>
      <c r="D297" s="23">
        <v>1000</v>
      </c>
      <c r="E297" s="23">
        <v>1000</v>
      </c>
      <c r="F297" s="23">
        <v>1000</v>
      </c>
    </row>
    <row r="298" spans="1:6" ht="15" customHeight="1" x14ac:dyDescent="0.25">
      <c r="A298" s="21" t="s">
        <v>345</v>
      </c>
      <c r="B298" s="53">
        <v>32219</v>
      </c>
      <c r="C298" s="21" t="s">
        <v>64</v>
      </c>
      <c r="D298" s="23">
        <v>200</v>
      </c>
      <c r="E298" s="23">
        <v>200</v>
      </c>
      <c r="F298" s="23">
        <v>200</v>
      </c>
    </row>
    <row r="299" spans="1:6" x14ac:dyDescent="0.25">
      <c r="A299" s="29"/>
      <c r="B299" s="54">
        <v>3223</v>
      </c>
      <c r="C299" s="29" t="s">
        <v>68</v>
      </c>
      <c r="D299" s="55">
        <f>SUM(D300)</f>
        <v>300</v>
      </c>
      <c r="E299" s="55">
        <f>SUM(E300)</f>
        <v>300</v>
      </c>
      <c r="F299" s="55">
        <f>SUM(F300)</f>
        <v>300</v>
      </c>
    </row>
    <row r="300" spans="1:6" x14ac:dyDescent="0.25">
      <c r="A300" s="21" t="s">
        <v>346</v>
      </c>
      <c r="B300" s="53">
        <v>32234</v>
      </c>
      <c r="C300" s="21" t="s">
        <v>71</v>
      </c>
      <c r="D300" s="23">
        <v>300</v>
      </c>
      <c r="E300" s="23">
        <v>300</v>
      </c>
      <c r="F300" s="23">
        <v>300</v>
      </c>
    </row>
    <row r="301" spans="1:6" ht="15" customHeight="1" x14ac:dyDescent="0.25">
      <c r="A301" s="29"/>
      <c r="B301" s="54">
        <v>323</v>
      </c>
      <c r="C301" s="29" t="s">
        <v>77</v>
      </c>
      <c r="D301" s="55">
        <f>SUM(D302+D304+D306)</f>
        <v>6000</v>
      </c>
      <c r="E301" s="55">
        <f>SUM(E302+E304+E306)</f>
        <v>6000</v>
      </c>
      <c r="F301" s="55">
        <f>SUM(F302+F304+F306)</f>
        <v>6000</v>
      </c>
    </row>
    <row r="302" spans="1:6" ht="15" customHeight="1" x14ac:dyDescent="0.25">
      <c r="A302" s="21"/>
      <c r="B302" s="54">
        <v>3235</v>
      </c>
      <c r="C302" s="29" t="s">
        <v>90</v>
      </c>
      <c r="D302" s="55">
        <f>SUM(D303)</f>
        <v>500</v>
      </c>
      <c r="E302" s="55">
        <f>SUM(E303)</f>
        <v>500</v>
      </c>
      <c r="F302" s="55">
        <f>SUM(F303)</f>
        <v>500</v>
      </c>
    </row>
    <row r="303" spans="1:6" ht="15" customHeight="1" x14ac:dyDescent="0.25">
      <c r="A303" s="21" t="s">
        <v>347</v>
      </c>
      <c r="B303" s="53">
        <v>32355</v>
      </c>
      <c r="C303" s="21" t="s">
        <v>91</v>
      </c>
      <c r="D303" s="23">
        <v>500</v>
      </c>
      <c r="E303" s="23">
        <v>500</v>
      </c>
      <c r="F303" s="23">
        <v>500</v>
      </c>
    </row>
    <row r="304" spans="1:6" ht="15" customHeight="1" x14ac:dyDescent="0.25">
      <c r="A304" s="29"/>
      <c r="B304" s="54">
        <v>3237</v>
      </c>
      <c r="C304" s="29" t="s">
        <v>92</v>
      </c>
      <c r="D304" s="55">
        <f>SUM(D305)</f>
        <v>2000</v>
      </c>
      <c r="E304" s="55">
        <f>SUM(E305)</f>
        <v>2000</v>
      </c>
      <c r="F304" s="55">
        <f>SUM(F305)</f>
        <v>2000</v>
      </c>
    </row>
    <row r="305" spans="1:6" ht="15" customHeight="1" x14ac:dyDescent="0.25">
      <c r="A305" s="21" t="s">
        <v>348</v>
      </c>
      <c r="B305" s="53">
        <v>32379</v>
      </c>
      <c r="C305" s="21" t="s">
        <v>125</v>
      </c>
      <c r="D305" s="23">
        <v>2000</v>
      </c>
      <c r="E305" s="23">
        <v>2000</v>
      </c>
      <c r="F305" s="23">
        <v>2000</v>
      </c>
    </row>
    <row r="306" spans="1:6" ht="15" customHeight="1" x14ac:dyDescent="0.25">
      <c r="A306" s="29"/>
      <c r="B306" s="54">
        <v>3239</v>
      </c>
      <c r="C306" s="29" t="s">
        <v>96</v>
      </c>
      <c r="D306" s="55">
        <f>SUM(D307+D308+D309)</f>
        <v>3500</v>
      </c>
      <c r="E306" s="55">
        <f>SUM(E307+E308+E309)</f>
        <v>3500</v>
      </c>
      <c r="F306" s="55">
        <f>SUM(F307+F308+F309)</f>
        <v>3500</v>
      </c>
    </row>
    <row r="307" spans="1:6" ht="15" customHeight="1" x14ac:dyDescent="0.25">
      <c r="A307" s="21" t="s">
        <v>349</v>
      </c>
      <c r="B307" s="53">
        <v>32391</v>
      </c>
      <c r="C307" s="21" t="s">
        <v>97</v>
      </c>
      <c r="D307" s="23">
        <v>1600</v>
      </c>
      <c r="E307" s="23">
        <v>1600</v>
      </c>
      <c r="F307" s="23">
        <v>1600</v>
      </c>
    </row>
    <row r="308" spans="1:6" ht="15" customHeight="1" x14ac:dyDescent="0.25">
      <c r="A308" s="21" t="s">
        <v>350</v>
      </c>
      <c r="B308" s="53">
        <v>32392</v>
      </c>
      <c r="C308" s="21" t="s">
        <v>121</v>
      </c>
      <c r="D308" s="23">
        <v>1200</v>
      </c>
      <c r="E308" s="23">
        <v>1200</v>
      </c>
      <c r="F308" s="23">
        <v>1200</v>
      </c>
    </row>
    <row r="309" spans="1:6" ht="15" customHeight="1" x14ac:dyDescent="0.25">
      <c r="A309" s="21" t="s">
        <v>351</v>
      </c>
      <c r="B309" s="53">
        <v>32399</v>
      </c>
      <c r="C309" s="21" t="s">
        <v>122</v>
      </c>
      <c r="D309" s="23">
        <v>700</v>
      </c>
      <c r="E309" s="23">
        <v>700</v>
      </c>
      <c r="F309" s="23">
        <v>700</v>
      </c>
    </row>
    <row r="310" spans="1:6" ht="15" customHeight="1" x14ac:dyDescent="0.25">
      <c r="A310" s="21"/>
      <c r="B310" s="54">
        <v>324</v>
      </c>
      <c r="C310" s="29" t="s">
        <v>196</v>
      </c>
      <c r="D310" s="55">
        <f>SUM(D311)</f>
        <v>700</v>
      </c>
      <c r="E310" s="55">
        <f>SUM(E311)</f>
        <v>700</v>
      </c>
      <c r="F310" s="55">
        <f>SUM(F311)</f>
        <v>700</v>
      </c>
    </row>
    <row r="311" spans="1:6" ht="15" customHeight="1" x14ac:dyDescent="0.25">
      <c r="A311" s="21"/>
      <c r="B311" s="54">
        <v>3241</v>
      </c>
      <c r="C311" s="29" t="s">
        <v>196</v>
      </c>
      <c r="D311" s="55">
        <f>SUM(D312+D313)</f>
        <v>700</v>
      </c>
      <c r="E311" s="55">
        <f>SUM(E312+E313)</f>
        <v>700</v>
      </c>
      <c r="F311" s="55">
        <f>SUM(F312+F313)</f>
        <v>700</v>
      </c>
    </row>
    <row r="312" spans="1:6" ht="15" customHeight="1" x14ac:dyDescent="0.25">
      <c r="A312" s="21" t="s">
        <v>352</v>
      </c>
      <c r="B312" s="53">
        <v>32411</v>
      </c>
      <c r="C312" s="21" t="s">
        <v>99</v>
      </c>
      <c r="D312" s="23">
        <v>600</v>
      </c>
      <c r="E312" s="23">
        <v>600</v>
      </c>
      <c r="F312" s="23">
        <v>600</v>
      </c>
    </row>
    <row r="313" spans="1:6" ht="15" customHeight="1" x14ac:dyDescent="0.25">
      <c r="A313" s="21" t="s">
        <v>353</v>
      </c>
      <c r="B313" s="53">
        <v>32412</v>
      </c>
      <c r="C313" s="21" t="s">
        <v>100</v>
      </c>
      <c r="D313" s="23">
        <v>100</v>
      </c>
      <c r="E313" s="23">
        <v>100</v>
      </c>
      <c r="F313" s="23">
        <v>100</v>
      </c>
    </row>
    <row r="314" spans="1:6" ht="15" customHeight="1" x14ac:dyDescent="0.25">
      <c r="A314" s="29"/>
      <c r="B314" s="54">
        <v>329</v>
      </c>
      <c r="C314" s="29" t="s">
        <v>101</v>
      </c>
      <c r="D314" s="55">
        <f>SUM(D315)</f>
        <v>1300</v>
      </c>
      <c r="E314" s="55">
        <f>SUM(E315)</f>
        <v>1300</v>
      </c>
      <c r="F314" s="55">
        <f>SUM(F315)</f>
        <v>1300</v>
      </c>
    </row>
    <row r="315" spans="1:6" ht="15" customHeight="1" x14ac:dyDescent="0.25">
      <c r="A315" s="29"/>
      <c r="B315" s="54">
        <v>3292</v>
      </c>
      <c r="C315" s="29" t="s">
        <v>102</v>
      </c>
      <c r="D315" s="55">
        <f>D316</f>
        <v>1300</v>
      </c>
      <c r="E315" s="55">
        <f>E316</f>
        <v>1300</v>
      </c>
      <c r="F315" s="55">
        <f>F316</f>
        <v>1300</v>
      </c>
    </row>
    <row r="316" spans="1:6" ht="15" customHeight="1" x14ac:dyDescent="0.25">
      <c r="A316" s="21" t="s">
        <v>354</v>
      </c>
      <c r="B316" s="53">
        <v>32922</v>
      </c>
      <c r="C316" s="21" t="s">
        <v>103</v>
      </c>
      <c r="D316" s="23">
        <v>1300</v>
      </c>
      <c r="E316" s="23">
        <v>1300</v>
      </c>
      <c r="F316" s="23">
        <v>1300</v>
      </c>
    </row>
    <row r="317" spans="1:6" x14ac:dyDescent="0.25">
      <c r="A317" s="3" t="s">
        <v>134</v>
      </c>
      <c r="B317" s="3" t="s">
        <v>135</v>
      </c>
      <c r="C317" s="3"/>
      <c r="D317" s="4">
        <f t="shared" ref="D317:F327" si="46">SUM(D318)</f>
        <v>11650</v>
      </c>
      <c r="E317" s="4">
        <f t="shared" si="46"/>
        <v>11650</v>
      </c>
      <c r="F317" s="4">
        <f t="shared" si="46"/>
        <v>11650</v>
      </c>
    </row>
    <row r="318" spans="1:6" x14ac:dyDescent="0.25">
      <c r="A318" s="3" t="s">
        <v>227</v>
      </c>
      <c r="B318" s="3" t="s">
        <v>228</v>
      </c>
      <c r="C318" s="3"/>
      <c r="D318" s="4">
        <f t="shared" si="46"/>
        <v>11650</v>
      </c>
      <c r="E318" s="4">
        <f t="shared" si="46"/>
        <v>11650</v>
      </c>
      <c r="F318" s="4">
        <f t="shared" si="46"/>
        <v>11650</v>
      </c>
    </row>
    <row r="319" spans="1:6" ht="15" customHeight="1" x14ac:dyDescent="0.25">
      <c r="A319" s="5"/>
      <c r="B319" s="6">
        <v>3</v>
      </c>
      <c r="C319" s="5" t="s">
        <v>33</v>
      </c>
      <c r="D319" s="7">
        <f t="shared" si="46"/>
        <v>11650</v>
      </c>
      <c r="E319" s="7">
        <f t="shared" si="46"/>
        <v>11650</v>
      </c>
      <c r="F319" s="7">
        <f t="shared" si="46"/>
        <v>11650</v>
      </c>
    </row>
    <row r="320" spans="1:6" ht="15" customHeight="1" x14ac:dyDescent="0.25">
      <c r="A320" s="5"/>
      <c r="B320" s="6">
        <v>32</v>
      </c>
      <c r="C320" s="5" t="s">
        <v>46</v>
      </c>
      <c r="D320" s="7">
        <f>SUM(D321+D324+D329)</f>
        <v>11650</v>
      </c>
      <c r="E320" s="7">
        <f>SUM(E321+E324+E329)</f>
        <v>11650</v>
      </c>
      <c r="F320" s="7">
        <f>SUM(F321+F324+F329)</f>
        <v>11650</v>
      </c>
    </row>
    <row r="321" spans="1:6" ht="15" customHeight="1" x14ac:dyDescent="0.25">
      <c r="A321" s="29"/>
      <c r="B321" s="54">
        <v>322</v>
      </c>
      <c r="C321" s="29" t="s">
        <v>58</v>
      </c>
      <c r="D321" s="55">
        <f t="shared" ref="D321:F322" si="47">SUM(D322)</f>
        <v>7000</v>
      </c>
      <c r="E321" s="55">
        <f t="shared" si="47"/>
        <v>7000</v>
      </c>
      <c r="F321" s="55">
        <f t="shared" si="47"/>
        <v>7000</v>
      </c>
    </row>
    <row r="322" spans="1:6" ht="15" customHeight="1" x14ac:dyDescent="0.25">
      <c r="A322" s="29"/>
      <c r="B322" s="54">
        <v>3221</v>
      </c>
      <c r="C322" s="29" t="s">
        <v>59</v>
      </c>
      <c r="D322" s="55">
        <f t="shared" si="47"/>
        <v>7000</v>
      </c>
      <c r="E322" s="55">
        <f t="shared" si="47"/>
        <v>7000</v>
      </c>
      <c r="F322" s="55">
        <f t="shared" si="47"/>
        <v>7000</v>
      </c>
    </row>
    <row r="323" spans="1:6" ht="15" customHeight="1" x14ac:dyDescent="0.25">
      <c r="A323" s="21" t="s">
        <v>355</v>
      </c>
      <c r="B323" s="53">
        <v>32213</v>
      </c>
      <c r="C323" s="21" t="s">
        <v>62</v>
      </c>
      <c r="D323" s="23">
        <v>7000</v>
      </c>
      <c r="E323" s="23">
        <v>7000</v>
      </c>
      <c r="F323" s="23">
        <v>7000</v>
      </c>
    </row>
    <row r="324" spans="1:6" ht="15" customHeight="1" x14ac:dyDescent="0.25">
      <c r="A324" s="5"/>
      <c r="B324" s="6">
        <v>323</v>
      </c>
      <c r="C324" s="5" t="s">
        <v>77</v>
      </c>
      <c r="D324" s="7">
        <f>SUM(D325+D327)</f>
        <v>4550</v>
      </c>
      <c r="E324" s="7">
        <f>SUM(E325+E327)</f>
        <v>4550</v>
      </c>
      <c r="F324" s="7">
        <f>SUM(F325+F327)</f>
        <v>4550</v>
      </c>
    </row>
    <row r="325" spans="1:6" ht="15" customHeight="1" x14ac:dyDescent="0.25">
      <c r="A325" s="5"/>
      <c r="B325" s="6">
        <v>3237</v>
      </c>
      <c r="C325" s="5" t="s">
        <v>92</v>
      </c>
      <c r="D325" s="7">
        <f>SUM(D326)</f>
        <v>1500</v>
      </c>
      <c r="E325" s="7">
        <f>SUM(E326)</f>
        <v>1500</v>
      </c>
      <c r="F325" s="7">
        <f>SUM(F326)</f>
        <v>1500</v>
      </c>
    </row>
    <row r="326" spans="1:6" x14ac:dyDescent="0.25">
      <c r="A326" s="21" t="s">
        <v>356</v>
      </c>
      <c r="B326" s="53">
        <v>32372</v>
      </c>
      <c r="C326" s="21" t="s">
        <v>93</v>
      </c>
      <c r="D326" s="23">
        <v>1500</v>
      </c>
      <c r="E326" s="23">
        <v>1500</v>
      </c>
      <c r="F326" s="23">
        <v>1500</v>
      </c>
    </row>
    <row r="327" spans="1:6" x14ac:dyDescent="0.25">
      <c r="A327" s="5"/>
      <c r="B327" s="6">
        <v>3239</v>
      </c>
      <c r="C327" s="5" t="s">
        <v>96</v>
      </c>
      <c r="D327" s="7">
        <f t="shared" si="46"/>
        <v>3050</v>
      </c>
      <c r="E327" s="7">
        <f t="shared" si="46"/>
        <v>3050</v>
      </c>
      <c r="F327" s="7">
        <f t="shared" si="46"/>
        <v>3050</v>
      </c>
    </row>
    <row r="328" spans="1:6" x14ac:dyDescent="0.25">
      <c r="A328" s="21" t="s">
        <v>357</v>
      </c>
      <c r="B328" s="53">
        <v>32391</v>
      </c>
      <c r="C328" s="21" t="s">
        <v>97</v>
      </c>
      <c r="D328" s="23">
        <v>3050</v>
      </c>
      <c r="E328" s="23">
        <v>3050</v>
      </c>
      <c r="F328" s="23">
        <v>3050</v>
      </c>
    </row>
    <row r="329" spans="1:6" ht="15" customHeight="1" x14ac:dyDescent="0.25">
      <c r="A329" s="29"/>
      <c r="B329" s="54">
        <v>329</v>
      </c>
      <c r="C329" s="29" t="s">
        <v>101</v>
      </c>
      <c r="D329" s="55">
        <f>SUM(D330)</f>
        <v>100</v>
      </c>
      <c r="E329" s="55">
        <f>SUM(E330)</f>
        <v>100</v>
      </c>
      <c r="F329" s="55">
        <f>SUM(F330)</f>
        <v>100</v>
      </c>
    </row>
    <row r="330" spans="1:6" ht="15" customHeight="1" x14ac:dyDescent="0.25">
      <c r="A330" s="29"/>
      <c r="B330" s="54">
        <v>3299</v>
      </c>
      <c r="C330" s="29" t="s">
        <v>101</v>
      </c>
      <c r="D330" s="55">
        <f>D331</f>
        <v>100</v>
      </c>
      <c r="E330" s="55">
        <f>E331</f>
        <v>100</v>
      </c>
      <c r="F330" s="55">
        <f>F331</f>
        <v>100</v>
      </c>
    </row>
    <row r="331" spans="1:6" ht="15" customHeight="1" x14ac:dyDescent="0.25">
      <c r="A331" s="21" t="s">
        <v>358</v>
      </c>
      <c r="B331" s="53">
        <v>32999</v>
      </c>
      <c r="C331" s="21" t="s">
        <v>101</v>
      </c>
      <c r="D331" s="23">
        <v>100</v>
      </c>
      <c r="E331" s="23">
        <v>100</v>
      </c>
      <c r="F331" s="23">
        <v>100</v>
      </c>
    </row>
    <row r="332" spans="1:6" ht="15" customHeight="1" x14ac:dyDescent="0.25">
      <c r="A332" s="3" t="s">
        <v>132</v>
      </c>
      <c r="B332" s="3" t="s">
        <v>133</v>
      </c>
      <c r="C332" s="3"/>
      <c r="D332" s="4">
        <f t="shared" ref="D332:F334" si="48">SUM(D333)</f>
        <v>31900</v>
      </c>
      <c r="E332" s="4">
        <f t="shared" si="48"/>
        <v>31900</v>
      </c>
      <c r="F332" s="4">
        <f t="shared" si="48"/>
        <v>31900</v>
      </c>
    </row>
    <row r="333" spans="1:6" ht="15" customHeight="1" x14ac:dyDescent="0.25">
      <c r="A333" s="3" t="s">
        <v>221</v>
      </c>
      <c r="B333" s="3" t="s">
        <v>222</v>
      </c>
      <c r="C333" s="3"/>
      <c r="D333" s="4">
        <f>SUM(D334)</f>
        <v>31900</v>
      </c>
      <c r="E333" s="4">
        <f>SUM(E334)</f>
        <v>31900</v>
      </c>
      <c r="F333" s="4">
        <f>SUM(F334)</f>
        <v>31900</v>
      </c>
    </row>
    <row r="334" spans="1:6" ht="15" customHeight="1" x14ac:dyDescent="0.25">
      <c r="A334" s="5"/>
      <c r="B334" s="6">
        <v>3</v>
      </c>
      <c r="C334" s="5" t="s">
        <v>33</v>
      </c>
      <c r="D334" s="7">
        <f t="shared" si="48"/>
        <v>31900</v>
      </c>
      <c r="E334" s="7">
        <f t="shared" si="48"/>
        <v>31900</v>
      </c>
      <c r="F334" s="7">
        <f t="shared" si="48"/>
        <v>31900</v>
      </c>
    </row>
    <row r="335" spans="1:6" ht="15" customHeight="1" x14ac:dyDescent="0.25">
      <c r="A335" s="5"/>
      <c r="B335" s="6">
        <v>32</v>
      </c>
      <c r="C335" s="5" t="s">
        <v>46</v>
      </c>
      <c r="D335" s="7">
        <f>SUM(D336+D339)</f>
        <v>31900</v>
      </c>
      <c r="E335" s="7">
        <f>SUM(E336+E339)</f>
        <v>31900</v>
      </c>
      <c r="F335" s="7">
        <f>SUM(F336+F339)</f>
        <v>31900</v>
      </c>
    </row>
    <row r="336" spans="1:6" ht="15" customHeight="1" x14ac:dyDescent="0.25">
      <c r="A336" s="29"/>
      <c r="B336" s="54">
        <v>322</v>
      </c>
      <c r="C336" s="29" t="s">
        <v>58</v>
      </c>
      <c r="D336" s="55">
        <f t="shared" ref="D336:F337" si="49">SUM(D337)</f>
        <v>9500</v>
      </c>
      <c r="E336" s="55">
        <f t="shared" si="49"/>
        <v>9500</v>
      </c>
      <c r="F336" s="55">
        <f t="shared" si="49"/>
        <v>9500</v>
      </c>
    </row>
    <row r="337" spans="1:6" ht="15" customHeight="1" x14ac:dyDescent="0.25">
      <c r="A337" s="29"/>
      <c r="B337" s="54">
        <v>3221</v>
      </c>
      <c r="C337" s="29" t="s">
        <v>59</v>
      </c>
      <c r="D337" s="55">
        <f t="shared" si="49"/>
        <v>9500</v>
      </c>
      <c r="E337" s="55">
        <f t="shared" si="49"/>
        <v>9500</v>
      </c>
      <c r="F337" s="55">
        <f t="shared" si="49"/>
        <v>9500</v>
      </c>
    </row>
    <row r="338" spans="1:6" ht="15" customHeight="1" x14ac:dyDescent="0.25">
      <c r="A338" s="21" t="s">
        <v>359</v>
      </c>
      <c r="B338" s="53">
        <v>32213</v>
      </c>
      <c r="C338" s="21" t="s">
        <v>62</v>
      </c>
      <c r="D338" s="23">
        <v>9500</v>
      </c>
      <c r="E338" s="23">
        <v>9500</v>
      </c>
      <c r="F338" s="23">
        <v>9500</v>
      </c>
    </row>
    <row r="339" spans="1:6" ht="15" customHeight="1" x14ac:dyDescent="0.25">
      <c r="A339" s="29"/>
      <c r="B339" s="54">
        <v>323</v>
      </c>
      <c r="C339" s="29" t="s">
        <v>77</v>
      </c>
      <c r="D339" s="55">
        <f>SUM(D340+D343)</f>
        <v>22400</v>
      </c>
      <c r="E339" s="55">
        <f>SUM(E340+E343)</f>
        <v>22400</v>
      </c>
      <c r="F339" s="55">
        <f>SUM(F340+F343)</f>
        <v>22400</v>
      </c>
    </row>
    <row r="340" spans="1:6" ht="15" customHeight="1" x14ac:dyDescent="0.25">
      <c r="A340" s="29"/>
      <c r="B340" s="54">
        <v>3237</v>
      </c>
      <c r="C340" s="29" t="s">
        <v>92</v>
      </c>
      <c r="D340" s="55">
        <f>SUM(D341+D342)</f>
        <v>11400</v>
      </c>
      <c r="E340" s="55">
        <f>SUM(E341+E342)</f>
        <v>11400</v>
      </c>
      <c r="F340" s="55">
        <f>SUM(F341+F342)</f>
        <v>11400</v>
      </c>
    </row>
    <row r="341" spans="1:6" x14ac:dyDescent="0.25">
      <c r="A341" s="21" t="s">
        <v>360</v>
      </c>
      <c r="B341" s="53">
        <v>32372</v>
      </c>
      <c r="C341" s="21" t="s">
        <v>93</v>
      </c>
      <c r="D341" s="23">
        <v>2000</v>
      </c>
      <c r="E341" s="23">
        <v>2000</v>
      </c>
      <c r="F341" s="23">
        <v>2000</v>
      </c>
    </row>
    <row r="342" spans="1:6" ht="15" customHeight="1" x14ac:dyDescent="0.25">
      <c r="A342" s="21" t="s">
        <v>361</v>
      </c>
      <c r="B342" s="53">
        <v>32379</v>
      </c>
      <c r="C342" s="21" t="s">
        <v>125</v>
      </c>
      <c r="D342" s="23">
        <v>9400</v>
      </c>
      <c r="E342" s="23">
        <v>9400</v>
      </c>
      <c r="F342" s="23">
        <v>9400</v>
      </c>
    </row>
    <row r="343" spans="1:6" ht="15" customHeight="1" x14ac:dyDescent="0.25">
      <c r="A343" s="29"/>
      <c r="B343" s="54">
        <v>3239</v>
      </c>
      <c r="C343" s="29" t="s">
        <v>96</v>
      </c>
      <c r="D343" s="55">
        <f>SUM(D344+D345+D346)</f>
        <v>11000</v>
      </c>
      <c r="E343" s="55">
        <f>SUM(E344+E345+E346)</f>
        <v>11000</v>
      </c>
      <c r="F343" s="55">
        <f>SUM(F344+F345+F346)</f>
        <v>11000</v>
      </c>
    </row>
    <row r="344" spans="1:6" ht="15" customHeight="1" x14ac:dyDescent="0.25">
      <c r="A344" s="21" t="s">
        <v>362</v>
      </c>
      <c r="B344" s="53">
        <v>32391</v>
      </c>
      <c r="C344" s="21" t="s">
        <v>97</v>
      </c>
      <c r="D344" s="23">
        <v>7000</v>
      </c>
      <c r="E344" s="23">
        <v>7000</v>
      </c>
      <c r="F344" s="23">
        <v>7000</v>
      </c>
    </row>
    <row r="345" spans="1:6" ht="15" customHeight="1" x14ac:dyDescent="0.25">
      <c r="A345" s="21" t="s">
        <v>363</v>
      </c>
      <c r="B345" s="53">
        <v>32392</v>
      </c>
      <c r="C345" s="21" t="s">
        <v>121</v>
      </c>
      <c r="D345" s="23">
        <v>1000</v>
      </c>
      <c r="E345" s="23">
        <v>1000</v>
      </c>
      <c r="F345" s="23">
        <v>1000</v>
      </c>
    </row>
    <row r="346" spans="1:6" ht="15" customHeight="1" x14ac:dyDescent="0.25">
      <c r="A346" s="21" t="s">
        <v>364</v>
      </c>
      <c r="B346" s="53">
        <v>32399</v>
      </c>
      <c r="C346" s="21" t="s">
        <v>122</v>
      </c>
      <c r="D346" s="23">
        <v>3000</v>
      </c>
      <c r="E346" s="23">
        <v>3000</v>
      </c>
      <c r="F346" s="23">
        <v>3000</v>
      </c>
    </row>
    <row r="347" spans="1:6" ht="15" customHeight="1" x14ac:dyDescent="0.25">
      <c r="A347" s="3" t="s">
        <v>181</v>
      </c>
      <c r="B347" s="3" t="s">
        <v>182</v>
      </c>
      <c r="C347" s="3"/>
      <c r="D347" s="4">
        <f t="shared" ref="D347:F350" si="50">SUM(D348)</f>
        <v>3400</v>
      </c>
      <c r="E347" s="4">
        <f t="shared" si="50"/>
        <v>3400</v>
      </c>
      <c r="F347" s="4">
        <f t="shared" si="50"/>
        <v>3400</v>
      </c>
    </row>
    <row r="348" spans="1:6" ht="15" customHeight="1" x14ac:dyDescent="0.25">
      <c r="A348" s="3" t="s">
        <v>130</v>
      </c>
      <c r="B348" s="3" t="s">
        <v>131</v>
      </c>
      <c r="C348" s="3"/>
      <c r="D348" s="4">
        <f t="shared" si="50"/>
        <v>3400</v>
      </c>
      <c r="E348" s="4">
        <f t="shared" si="50"/>
        <v>3400</v>
      </c>
      <c r="F348" s="4">
        <f t="shared" si="50"/>
        <v>3400</v>
      </c>
    </row>
    <row r="349" spans="1:6" ht="15" customHeight="1" x14ac:dyDescent="0.25">
      <c r="A349" s="5"/>
      <c r="B349" s="6">
        <v>3</v>
      </c>
      <c r="C349" s="5" t="s">
        <v>33</v>
      </c>
      <c r="D349" s="7">
        <f t="shared" si="50"/>
        <v>3400</v>
      </c>
      <c r="E349" s="7">
        <f t="shared" si="50"/>
        <v>3400</v>
      </c>
      <c r="F349" s="7">
        <f t="shared" si="50"/>
        <v>3400</v>
      </c>
    </row>
    <row r="350" spans="1:6" ht="15" customHeight="1" x14ac:dyDescent="0.25">
      <c r="A350" s="5"/>
      <c r="B350" s="6">
        <v>32</v>
      </c>
      <c r="C350" s="5" t="s">
        <v>46</v>
      </c>
      <c r="D350" s="7">
        <f t="shared" si="50"/>
        <v>3400</v>
      </c>
      <c r="E350" s="7">
        <f t="shared" si="50"/>
        <v>3400</v>
      </c>
      <c r="F350" s="7">
        <f t="shared" si="50"/>
        <v>3400</v>
      </c>
    </row>
    <row r="351" spans="1:6" ht="15" customHeight="1" x14ac:dyDescent="0.25">
      <c r="A351" s="5"/>
      <c r="B351" s="6">
        <v>323</v>
      </c>
      <c r="C351" s="5" t="s">
        <v>77</v>
      </c>
      <c r="D351" s="7">
        <f>SUM(D352+D354)</f>
        <v>3400</v>
      </c>
      <c r="E351" s="7">
        <f>SUM(E352+E354)</f>
        <v>3400</v>
      </c>
      <c r="F351" s="7">
        <f>SUM(F352+F354)</f>
        <v>3400</v>
      </c>
    </row>
    <row r="352" spans="1:6" ht="15" customHeight="1" x14ac:dyDescent="0.25">
      <c r="A352" s="5"/>
      <c r="B352" s="6">
        <v>3237</v>
      </c>
      <c r="C352" s="5" t="s">
        <v>92</v>
      </c>
      <c r="D352" s="7">
        <f>SUM(D353)</f>
        <v>2500</v>
      </c>
      <c r="E352" s="7">
        <f>SUM(E353)</f>
        <v>2500</v>
      </c>
      <c r="F352" s="7">
        <f>SUM(F353)</f>
        <v>2500</v>
      </c>
    </row>
    <row r="353" spans="1:6" x14ac:dyDescent="0.25">
      <c r="A353" s="21" t="s">
        <v>365</v>
      </c>
      <c r="B353" s="53">
        <v>32379</v>
      </c>
      <c r="C353" s="21" t="s">
        <v>125</v>
      </c>
      <c r="D353" s="23">
        <v>2500</v>
      </c>
      <c r="E353" s="23">
        <v>2500</v>
      </c>
      <c r="F353" s="23">
        <v>2500</v>
      </c>
    </row>
    <row r="354" spans="1:6" ht="15" customHeight="1" x14ac:dyDescent="0.25">
      <c r="A354" s="29"/>
      <c r="B354" s="54">
        <v>3239</v>
      </c>
      <c r="C354" s="29" t="s">
        <v>96</v>
      </c>
      <c r="D354" s="55">
        <f>SUM(D355)</f>
        <v>900</v>
      </c>
      <c r="E354" s="55">
        <f>SUM(E355)</f>
        <v>900</v>
      </c>
      <c r="F354" s="55">
        <f>SUM(F355)</f>
        <v>900</v>
      </c>
    </row>
    <row r="355" spans="1:6" ht="15" customHeight="1" x14ac:dyDescent="0.25">
      <c r="A355" s="21" t="s">
        <v>366</v>
      </c>
      <c r="B355" s="53">
        <v>32391</v>
      </c>
      <c r="C355" s="21" t="s">
        <v>97</v>
      </c>
      <c r="D355" s="23">
        <v>900</v>
      </c>
      <c r="E355" s="23">
        <v>900</v>
      </c>
      <c r="F355" s="23">
        <v>900</v>
      </c>
    </row>
    <row r="356" spans="1:6" ht="15" customHeight="1" x14ac:dyDescent="0.25">
      <c r="A356" s="19" t="s">
        <v>367</v>
      </c>
      <c r="B356" s="19"/>
      <c r="C356" s="19"/>
      <c r="D356" s="20">
        <f>SUM(D357+D365+D380)</f>
        <v>5700</v>
      </c>
      <c r="E356" s="20">
        <f>SUM(E357+E365+E380)</f>
        <v>5700</v>
      </c>
      <c r="F356" s="20">
        <f>SUM(F357+F365+F380)</f>
        <v>5700</v>
      </c>
    </row>
    <row r="357" spans="1:6" ht="15" customHeight="1" x14ac:dyDescent="0.25">
      <c r="A357" s="3" t="s">
        <v>137</v>
      </c>
      <c r="B357" s="3" t="s">
        <v>142</v>
      </c>
      <c r="C357" s="3"/>
      <c r="D357" s="4">
        <f t="shared" ref="D357:F361" si="51">SUM(D358)</f>
        <v>2000</v>
      </c>
      <c r="E357" s="4">
        <f t="shared" si="51"/>
        <v>2000</v>
      </c>
      <c r="F357" s="4">
        <f t="shared" si="51"/>
        <v>2000</v>
      </c>
    </row>
    <row r="358" spans="1:6" ht="15" customHeight="1" x14ac:dyDescent="0.25">
      <c r="A358" s="3" t="s">
        <v>296</v>
      </c>
      <c r="B358" s="3" t="s">
        <v>180</v>
      </c>
      <c r="C358" s="3"/>
      <c r="D358" s="4">
        <f t="shared" si="51"/>
        <v>2000</v>
      </c>
      <c r="E358" s="4">
        <f t="shared" si="51"/>
        <v>2000</v>
      </c>
      <c r="F358" s="4">
        <f t="shared" si="51"/>
        <v>2000</v>
      </c>
    </row>
    <row r="359" spans="1:6" ht="15" customHeight="1" x14ac:dyDescent="0.25">
      <c r="A359" s="5"/>
      <c r="B359" s="6">
        <v>3</v>
      </c>
      <c r="C359" s="5" t="s">
        <v>33</v>
      </c>
      <c r="D359" s="7">
        <f t="shared" si="51"/>
        <v>2000</v>
      </c>
      <c r="E359" s="7">
        <f t="shared" si="51"/>
        <v>2000</v>
      </c>
      <c r="F359" s="7">
        <f t="shared" si="51"/>
        <v>2000</v>
      </c>
    </row>
    <row r="360" spans="1:6" ht="15" customHeight="1" x14ac:dyDescent="0.25">
      <c r="A360" s="5"/>
      <c r="B360" s="6">
        <v>32</v>
      </c>
      <c r="C360" s="5" t="s">
        <v>46</v>
      </c>
      <c r="D360" s="7">
        <f t="shared" si="51"/>
        <v>2000</v>
      </c>
      <c r="E360" s="7">
        <f t="shared" si="51"/>
        <v>2000</v>
      </c>
      <c r="F360" s="7">
        <f t="shared" si="51"/>
        <v>2000</v>
      </c>
    </row>
    <row r="361" spans="1:6" ht="15" customHeight="1" x14ac:dyDescent="0.25">
      <c r="A361" s="21"/>
      <c r="B361" s="54">
        <v>324</v>
      </c>
      <c r="C361" s="29" t="s">
        <v>196</v>
      </c>
      <c r="D361" s="55">
        <f t="shared" si="51"/>
        <v>2000</v>
      </c>
      <c r="E361" s="55">
        <f t="shared" si="51"/>
        <v>2000</v>
      </c>
      <c r="F361" s="55">
        <f t="shared" si="51"/>
        <v>2000</v>
      </c>
    </row>
    <row r="362" spans="1:6" ht="15" customHeight="1" x14ac:dyDescent="0.25">
      <c r="A362" s="21"/>
      <c r="B362" s="54">
        <v>3241</v>
      </c>
      <c r="C362" s="29" t="s">
        <v>196</v>
      </c>
      <c r="D362" s="55">
        <f>SUM(D363+D364)</f>
        <v>2000</v>
      </c>
      <c r="E362" s="55">
        <f>SUM(E363+E364)</f>
        <v>2000</v>
      </c>
      <c r="F362" s="55">
        <f>SUM(F363+F364)</f>
        <v>2000</v>
      </c>
    </row>
    <row r="363" spans="1:6" ht="15" customHeight="1" x14ac:dyDescent="0.25">
      <c r="A363" s="21" t="s">
        <v>368</v>
      </c>
      <c r="B363" s="53">
        <v>32411</v>
      </c>
      <c r="C363" s="21" t="s">
        <v>99</v>
      </c>
      <c r="D363" s="23">
        <v>1500</v>
      </c>
      <c r="E363" s="23">
        <v>1500</v>
      </c>
      <c r="F363" s="23">
        <v>1500</v>
      </c>
    </row>
    <row r="364" spans="1:6" ht="15" customHeight="1" x14ac:dyDescent="0.25">
      <c r="A364" s="21" t="s">
        <v>369</v>
      </c>
      <c r="B364" s="53">
        <v>32412</v>
      </c>
      <c r="C364" s="21" t="s">
        <v>100</v>
      </c>
      <c r="D364" s="23">
        <v>500</v>
      </c>
      <c r="E364" s="23">
        <v>500</v>
      </c>
      <c r="F364" s="23">
        <v>500</v>
      </c>
    </row>
    <row r="365" spans="1:6" x14ac:dyDescent="0.25">
      <c r="A365" s="3" t="s">
        <v>134</v>
      </c>
      <c r="B365" s="3" t="s">
        <v>135</v>
      </c>
      <c r="C365" s="3"/>
      <c r="D365" s="4">
        <f t="shared" ref="D365:F365" si="52">SUM(D366)</f>
        <v>700</v>
      </c>
      <c r="E365" s="4">
        <f t="shared" si="52"/>
        <v>700</v>
      </c>
      <c r="F365" s="4">
        <f t="shared" si="52"/>
        <v>700</v>
      </c>
    </row>
    <row r="366" spans="1:6" x14ac:dyDescent="0.25">
      <c r="A366" s="3" t="s">
        <v>227</v>
      </c>
      <c r="B366" s="3" t="s">
        <v>228</v>
      </c>
      <c r="C366" s="3"/>
      <c r="D366" s="4">
        <f t="shared" ref="D366:F366" si="53">D367</f>
        <v>700</v>
      </c>
      <c r="E366" s="4">
        <f t="shared" si="53"/>
        <v>700</v>
      </c>
      <c r="F366" s="4">
        <f t="shared" si="53"/>
        <v>700</v>
      </c>
    </row>
    <row r="367" spans="1:6" x14ac:dyDescent="0.25">
      <c r="A367" s="5"/>
      <c r="B367" s="6">
        <v>3</v>
      </c>
      <c r="C367" s="5" t="s">
        <v>33</v>
      </c>
      <c r="D367" s="7">
        <f t="shared" ref="D367:F378" si="54">D368</f>
        <v>700</v>
      </c>
      <c r="E367" s="7">
        <f t="shared" si="54"/>
        <v>700</v>
      </c>
      <c r="F367" s="7">
        <f t="shared" si="54"/>
        <v>700</v>
      </c>
    </row>
    <row r="368" spans="1:6" x14ac:dyDescent="0.25">
      <c r="A368" s="5"/>
      <c r="B368" s="6">
        <v>32</v>
      </c>
      <c r="C368" s="5" t="s">
        <v>46</v>
      </c>
      <c r="D368" s="7">
        <f>D369+D373+D377</f>
        <v>700</v>
      </c>
      <c r="E368" s="7">
        <f>E369+E373+E377</f>
        <v>700</v>
      </c>
      <c r="F368" s="7">
        <f>F369+F373+F377</f>
        <v>700</v>
      </c>
    </row>
    <row r="369" spans="1:6" x14ac:dyDescent="0.25">
      <c r="A369" s="5"/>
      <c r="B369" s="6">
        <v>323</v>
      </c>
      <c r="C369" s="5" t="s">
        <v>77</v>
      </c>
      <c r="D369" s="7">
        <f t="shared" ref="D369:F369" si="55">D370</f>
        <v>340</v>
      </c>
      <c r="E369" s="7">
        <f t="shared" si="55"/>
        <v>340</v>
      </c>
      <c r="F369" s="7">
        <f t="shared" si="55"/>
        <v>340</v>
      </c>
    </row>
    <row r="370" spans="1:6" x14ac:dyDescent="0.25">
      <c r="A370" s="5"/>
      <c r="B370" s="6">
        <v>3237</v>
      </c>
      <c r="C370" s="5" t="s">
        <v>92</v>
      </c>
      <c r="D370" s="7">
        <f>D371+D372</f>
        <v>340</v>
      </c>
      <c r="E370" s="7">
        <f>E371+E372</f>
        <v>340</v>
      </c>
      <c r="F370" s="7">
        <f>F371+F372</f>
        <v>340</v>
      </c>
    </row>
    <row r="371" spans="1:6" ht="15" customHeight="1" x14ac:dyDescent="0.25">
      <c r="A371" s="59" t="s">
        <v>370</v>
      </c>
      <c r="B371" s="59" t="s">
        <v>153</v>
      </c>
      <c r="C371" s="60" t="s">
        <v>120</v>
      </c>
      <c r="D371" s="23">
        <v>140</v>
      </c>
      <c r="E371" s="23">
        <v>140</v>
      </c>
      <c r="F371" s="23">
        <v>140</v>
      </c>
    </row>
    <row r="372" spans="1:6" x14ac:dyDescent="0.25">
      <c r="A372" s="21" t="s">
        <v>371</v>
      </c>
      <c r="B372" s="53">
        <v>32372</v>
      </c>
      <c r="C372" s="21" t="s">
        <v>93</v>
      </c>
      <c r="D372" s="23">
        <v>200</v>
      </c>
      <c r="E372" s="23">
        <v>200</v>
      </c>
      <c r="F372" s="23">
        <v>200</v>
      </c>
    </row>
    <row r="373" spans="1:6" ht="15" customHeight="1" x14ac:dyDescent="0.25">
      <c r="A373" s="21"/>
      <c r="B373" s="54">
        <v>324</v>
      </c>
      <c r="C373" s="29" t="s">
        <v>196</v>
      </c>
      <c r="D373" s="55">
        <f>SUM(D374)</f>
        <v>160</v>
      </c>
      <c r="E373" s="55">
        <f>SUM(E374)</f>
        <v>160</v>
      </c>
      <c r="F373" s="55">
        <f>SUM(F374)</f>
        <v>160</v>
      </c>
    </row>
    <row r="374" spans="1:6" ht="15" customHeight="1" x14ac:dyDescent="0.25">
      <c r="A374" s="21"/>
      <c r="B374" s="54">
        <v>3241</v>
      </c>
      <c r="C374" s="29" t="s">
        <v>196</v>
      </c>
      <c r="D374" s="55">
        <f>SUM(D375+D376)</f>
        <v>160</v>
      </c>
      <c r="E374" s="55">
        <f>SUM(E375+E376)</f>
        <v>160</v>
      </c>
      <c r="F374" s="55">
        <f>SUM(F375+F376)</f>
        <v>160</v>
      </c>
    </row>
    <row r="375" spans="1:6" ht="15" customHeight="1" x14ac:dyDescent="0.25">
      <c r="A375" s="21" t="s">
        <v>372</v>
      </c>
      <c r="B375" s="53">
        <v>32411</v>
      </c>
      <c r="C375" s="21" t="s">
        <v>99</v>
      </c>
      <c r="D375" s="23">
        <v>100</v>
      </c>
      <c r="E375" s="23">
        <v>100</v>
      </c>
      <c r="F375" s="23">
        <v>100</v>
      </c>
    </row>
    <row r="376" spans="1:6" ht="15" customHeight="1" x14ac:dyDescent="0.25">
      <c r="A376" s="21" t="s">
        <v>373</v>
      </c>
      <c r="B376" s="53">
        <v>32412</v>
      </c>
      <c r="C376" s="21" t="s">
        <v>100</v>
      </c>
      <c r="D376" s="23">
        <v>60</v>
      </c>
      <c r="E376" s="23">
        <v>60</v>
      </c>
      <c r="F376" s="23">
        <v>60</v>
      </c>
    </row>
    <row r="377" spans="1:6" x14ac:dyDescent="0.25">
      <c r="A377" s="29"/>
      <c r="B377" s="54">
        <v>329</v>
      </c>
      <c r="C377" s="29" t="s">
        <v>101</v>
      </c>
      <c r="D377" s="55">
        <f t="shared" si="54"/>
        <v>200</v>
      </c>
      <c r="E377" s="55">
        <f t="shared" si="54"/>
        <v>200</v>
      </c>
      <c r="F377" s="55">
        <f t="shared" si="54"/>
        <v>200</v>
      </c>
    </row>
    <row r="378" spans="1:6" x14ac:dyDescent="0.25">
      <c r="A378" s="29"/>
      <c r="B378" s="54">
        <v>3299</v>
      </c>
      <c r="C378" s="29" t="s">
        <v>101</v>
      </c>
      <c r="D378" s="55">
        <f t="shared" si="54"/>
        <v>200</v>
      </c>
      <c r="E378" s="55">
        <f t="shared" si="54"/>
        <v>200</v>
      </c>
      <c r="F378" s="55">
        <f t="shared" si="54"/>
        <v>200</v>
      </c>
    </row>
    <row r="379" spans="1:6" ht="15" customHeight="1" x14ac:dyDescent="0.25">
      <c r="A379" s="21" t="s">
        <v>374</v>
      </c>
      <c r="B379" s="53">
        <v>32999</v>
      </c>
      <c r="C379" s="21" t="s">
        <v>101</v>
      </c>
      <c r="D379" s="23">
        <v>200</v>
      </c>
      <c r="E379" s="23">
        <v>200</v>
      </c>
      <c r="F379" s="23">
        <v>200</v>
      </c>
    </row>
    <row r="380" spans="1:6" x14ac:dyDescent="0.25">
      <c r="A380" s="3" t="s">
        <v>132</v>
      </c>
      <c r="B380" s="3" t="s">
        <v>133</v>
      </c>
      <c r="C380" s="3"/>
      <c r="D380" s="4">
        <f>SUM(D381)</f>
        <v>3000</v>
      </c>
      <c r="E380" s="4">
        <f>SUM(E381)</f>
        <v>3000</v>
      </c>
      <c r="F380" s="4">
        <f>SUM(F381)</f>
        <v>3000</v>
      </c>
    </row>
    <row r="381" spans="1:6" x14ac:dyDescent="0.25">
      <c r="A381" s="3" t="s">
        <v>221</v>
      </c>
      <c r="B381" s="3" t="s">
        <v>222</v>
      </c>
      <c r="C381" s="3"/>
      <c r="D381" s="24">
        <f t="shared" ref="D381:F381" si="56">D382</f>
        <v>3000</v>
      </c>
      <c r="E381" s="24">
        <f t="shared" si="56"/>
        <v>3000</v>
      </c>
      <c r="F381" s="24">
        <f t="shared" si="56"/>
        <v>3000</v>
      </c>
    </row>
    <row r="382" spans="1:6" x14ac:dyDescent="0.25">
      <c r="A382" s="5"/>
      <c r="B382" s="6">
        <v>3</v>
      </c>
      <c r="C382" s="5" t="s">
        <v>33</v>
      </c>
      <c r="D382" s="7">
        <f t="shared" ref="D382:F383" si="57">SUM(D383)</f>
        <v>3000</v>
      </c>
      <c r="E382" s="7">
        <f t="shared" si="57"/>
        <v>3000</v>
      </c>
      <c r="F382" s="7">
        <f t="shared" si="57"/>
        <v>3000</v>
      </c>
    </row>
    <row r="383" spans="1:6" x14ac:dyDescent="0.25">
      <c r="A383" s="5"/>
      <c r="B383" s="6">
        <v>32</v>
      </c>
      <c r="C383" s="5" t="s">
        <v>46</v>
      </c>
      <c r="D383" s="7">
        <f t="shared" si="57"/>
        <v>3000</v>
      </c>
      <c r="E383" s="7">
        <f t="shared" si="57"/>
        <v>3000</v>
      </c>
      <c r="F383" s="7">
        <f t="shared" si="57"/>
        <v>3000</v>
      </c>
    </row>
    <row r="384" spans="1:6" x14ac:dyDescent="0.25">
      <c r="A384" s="5"/>
      <c r="B384" s="6">
        <v>323</v>
      </c>
      <c r="C384" s="5" t="s">
        <v>77</v>
      </c>
      <c r="D384" s="7">
        <f>D385+D387+D389+D391</f>
        <v>3000</v>
      </c>
      <c r="E384" s="7">
        <f>E385+E387+E389+E391</f>
        <v>3000</v>
      </c>
      <c r="F384" s="7">
        <f>F385+F387+F389+F391</f>
        <v>3000</v>
      </c>
    </row>
    <row r="385" spans="1:6" ht="15" customHeight="1" x14ac:dyDescent="0.25">
      <c r="A385" s="21"/>
      <c r="B385" s="54">
        <v>3235</v>
      </c>
      <c r="C385" s="29" t="s">
        <v>90</v>
      </c>
      <c r="D385" s="55">
        <f>SUM(D386)</f>
        <v>800</v>
      </c>
      <c r="E385" s="55">
        <f>SUM(E386)</f>
        <v>800</v>
      </c>
      <c r="F385" s="55">
        <f>SUM(F386)</f>
        <v>800</v>
      </c>
    </row>
    <row r="386" spans="1:6" ht="15" customHeight="1" x14ac:dyDescent="0.25">
      <c r="A386" s="21" t="s">
        <v>375</v>
      </c>
      <c r="B386" s="53">
        <v>32355</v>
      </c>
      <c r="C386" s="21" t="s">
        <v>91</v>
      </c>
      <c r="D386" s="23">
        <v>800</v>
      </c>
      <c r="E386" s="23">
        <v>800</v>
      </c>
      <c r="F386" s="23">
        <v>800</v>
      </c>
    </row>
    <row r="387" spans="1:6" ht="15" customHeight="1" x14ac:dyDescent="0.25">
      <c r="A387" s="5"/>
      <c r="B387" s="6">
        <v>3237</v>
      </c>
      <c r="C387" s="5" t="s">
        <v>92</v>
      </c>
      <c r="D387" s="7">
        <f>SUM(D388)</f>
        <v>1150</v>
      </c>
      <c r="E387" s="7">
        <f>SUM(E388)</f>
        <v>1150</v>
      </c>
      <c r="F387" s="7">
        <f>SUM(F388)</f>
        <v>1150</v>
      </c>
    </row>
    <row r="388" spans="1:6" ht="15" customHeight="1" x14ac:dyDescent="0.25">
      <c r="A388" s="59" t="s">
        <v>376</v>
      </c>
      <c r="B388" s="59" t="s">
        <v>154</v>
      </c>
      <c r="C388" s="60" t="s">
        <v>155</v>
      </c>
      <c r="D388" s="23">
        <v>1150</v>
      </c>
      <c r="E388" s="23">
        <v>1150</v>
      </c>
      <c r="F388" s="23">
        <v>1150</v>
      </c>
    </row>
    <row r="389" spans="1:6" x14ac:dyDescent="0.25">
      <c r="A389" s="29"/>
      <c r="B389" s="54">
        <v>3239</v>
      </c>
      <c r="C389" s="29" t="s">
        <v>96</v>
      </c>
      <c r="D389" s="55">
        <f>SUM(D390)</f>
        <v>300</v>
      </c>
      <c r="E389" s="55">
        <f>SUM(E390)</f>
        <v>300</v>
      </c>
      <c r="F389" s="55">
        <f>SUM(F390)</f>
        <v>300</v>
      </c>
    </row>
    <row r="390" spans="1:6" x14ac:dyDescent="0.25">
      <c r="A390" s="21" t="s">
        <v>377</v>
      </c>
      <c r="B390" s="53">
        <v>32391</v>
      </c>
      <c r="C390" s="21" t="s">
        <v>97</v>
      </c>
      <c r="D390" s="23">
        <v>300</v>
      </c>
      <c r="E390" s="23">
        <v>300</v>
      </c>
      <c r="F390" s="23">
        <v>300</v>
      </c>
    </row>
    <row r="391" spans="1:6" ht="15" customHeight="1" x14ac:dyDescent="0.25">
      <c r="A391" s="21"/>
      <c r="B391" s="54">
        <v>3241</v>
      </c>
      <c r="C391" s="29" t="s">
        <v>196</v>
      </c>
      <c r="D391" s="55">
        <f>SUM(D392)</f>
        <v>750</v>
      </c>
      <c r="E391" s="55">
        <f>SUM(E392)</f>
        <v>750</v>
      </c>
      <c r="F391" s="55">
        <f>SUM(F392)</f>
        <v>750</v>
      </c>
    </row>
    <row r="392" spans="1:6" ht="15" customHeight="1" x14ac:dyDescent="0.25">
      <c r="A392" s="21" t="s">
        <v>378</v>
      </c>
      <c r="B392" s="53">
        <v>32412</v>
      </c>
      <c r="C392" s="21" t="s">
        <v>100</v>
      </c>
      <c r="D392" s="23">
        <v>750</v>
      </c>
      <c r="E392" s="23">
        <v>750</v>
      </c>
      <c r="F392" s="23">
        <v>750</v>
      </c>
    </row>
  </sheetData>
  <mergeCells count="7">
    <mergeCell ref="A17:B17"/>
    <mergeCell ref="A1:C1"/>
    <mergeCell ref="A2:C2"/>
    <mergeCell ref="A3:C3"/>
    <mergeCell ref="A4:C4"/>
    <mergeCell ref="A6:E6"/>
    <mergeCell ref="A5:F5"/>
  </mergeCells>
  <pageMargins left="0.70833333333333304" right="0.70833333333333304" top="0.74791666666666701" bottom="0.74791666666666701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1021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Muzej-Prihodi</vt:lpstr>
      <vt:lpstr>Muzej-Rashodi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Dinko Štetić</dc:creator>
  <dc:description/>
  <cp:lastModifiedBy>GMP 02</cp:lastModifiedBy>
  <cp:revision>22</cp:revision>
  <cp:lastPrinted>2025-11-03T11:28:55Z</cp:lastPrinted>
  <dcterms:created xsi:type="dcterms:W3CDTF">2012-10-16T05:53:58Z</dcterms:created>
  <dcterms:modified xsi:type="dcterms:W3CDTF">2025-11-19T08:55:27Z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